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نشر 28-1-2024\"/>
    </mc:Choice>
  </mc:AlternateContent>
  <bookViews>
    <workbookView xWindow="0" yWindow="0" windowWidth="27975" windowHeight="10425" activeTab="5"/>
  </bookViews>
  <sheets>
    <sheet name="المنتجات الغذائية" sheetId="1" r:id="rId1"/>
    <sheet name="الصناعات الجلدية" sheetId="2" r:id="rId2"/>
    <sheet name="الصناعات الكيمياوية" sheetId="3" r:id="rId3"/>
    <sheet name="الخامات التعدينية" sheetId="4" r:id="rId4"/>
    <sheet name="المنتجات المعدنية" sheetId="5" r:id="rId5"/>
    <sheet name="مجموع القطاع الصناعي" sheetId="6" r:id="rId6"/>
  </sheets>
  <externalReferences>
    <externalReference r:id="rId7"/>
  </externalReferences>
  <definedNames>
    <definedName name="_A65600">#REF!</definedName>
    <definedName name="_E65537">#REF!</definedName>
    <definedName name="_xlnm.Print_Area" localSheetId="1">'الصناعات الجلدية'!$A$1:$F$30</definedName>
    <definedName name="_xlnm.Print_Area" localSheetId="2">'الصناعات الكيمياوية'!$A$1:$F$30</definedName>
    <definedName name="_xlnm.Print_Area" localSheetId="0">'المنتجات الغذائية'!$A$1:$F$30</definedName>
    <definedName name="_xlnm.Print_Area" localSheetId="4">'المنتجات المعدنية'!$A$1:$F$30</definedName>
    <definedName name="_xlnm.Print_Area" localSheetId="5">'مجموع القطاع الصناعي'!$A$1:$F$30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5" l="1"/>
  <c r="C30" i="5"/>
  <c r="F29" i="5"/>
  <c r="C29" i="5"/>
  <c r="F28" i="5"/>
  <c r="C28" i="5"/>
  <c r="F27" i="5"/>
  <c r="C27" i="5"/>
  <c r="F26" i="5"/>
  <c r="C26" i="5"/>
  <c r="F25" i="5"/>
  <c r="C25" i="5"/>
  <c r="F24" i="5"/>
  <c r="C24" i="5"/>
  <c r="F23" i="5"/>
  <c r="C23" i="5"/>
  <c r="F22" i="5"/>
  <c r="C22" i="5"/>
  <c r="F21" i="5"/>
  <c r="C21" i="5"/>
  <c r="F20" i="5"/>
  <c r="C20" i="5"/>
  <c r="F19" i="5"/>
  <c r="C19" i="5"/>
  <c r="F18" i="5"/>
  <c r="C18" i="5"/>
  <c r="F17" i="5"/>
  <c r="C17" i="5"/>
  <c r="F16" i="5"/>
  <c r="C16" i="5"/>
  <c r="F15" i="5"/>
  <c r="C15" i="5"/>
  <c r="F14" i="5"/>
  <c r="C14" i="5"/>
  <c r="F13" i="5"/>
  <c r="C13" i="5"/>
  <c r="F12" i="5"/>
  <c r="C12" i="5"/>
  <c r="F11" i="5"/>
  <c r="C11" i="5"/>
  <c r="F10" i="5"/>
  <c r="C10" i="5"/>
  <c r="F9" i="5"/>
  <c r="C9" i="5"/>
  <c r="F8" i="5"/>
  <c r="C8" i="5"/>
  <c r="F7" i="5"/>
  <c r="C7" i="5"/>
  <c r="F6" i="5"/>
  <c r="C6" i="5"/>
  <c r="F5" i="5"/>
  <c r="C5" i="5"/>
  <c r="F4" i="5"/>
  <c r="C4" i="5"/>
  <c r="F30" i="4"/>
  <c r="C30" i="4"/>
  <c r="F29" i="4"/>
  <c r="C29" i="4"/>
  <c r="F28" i="4"/>
  <c r="C28" i="4"/>
  <c r="F27" i="4"/>
  <c r="C27" i="4"/>
  <c r="F26" i="4"/>
  <c r="C26" i="4"/>
  <c r="F25" i="4"/>
  <c r="C25" i="4"/>
  <c r="F24" i="4"/>
  <c r="C24" i="4"/>
  <c r="F23" i="4"/>
  <c r="C23" i="4"/>
  <c r="F22" i="4"/>
  <c r="C22" i="4"/>
  <c r="F21" i="4"/>
  <c r="C21" i="4"/>
  <c r="F20" i="4"/>
  <c r="C20" i="4"/>
  <c r="F19" i="4"/>
  <c r="C19" i="4"/>
  <c r="F18" i="4"/>
  <c r="C18" i="4"/>
  <c r="F17" i="4"/>
  <c r="C17" i="4"/>
  <c r="F16" i="4"/>
  <c r="C16" i="4"/>
  <c r="F15" i="4"/>
  <c r="C15" i="4"/>
  <c r="F14" i="4"/>
  <c r="C14" i="4"/>
  <c r="F13" i="4"/>
  <c r="C13" i="4"/>
  <c r="F12" i="4"/>
  <c r="C12" i="4"/>
  <c r="F11" i="4"/>
  <c r="C11" i="4"/>
  <c r="F10" i="4"/>
  <c r="C10" i="4"/>
  <c r="F9" i="4"/>
  <c r="C9" i="4"/>
  <c r="F8" i="4"/>
  <c r="C8" i="4"/>
  <c r="F7" i="4"/>
  <c r="C7" i="4"/>
  <c r="F6" i="4"/>
  <c r="C6" i="4"/>
  <c r="F5" i="4"/>
  <c r="C5" i="4"/>
  <c r="F4" i="4"/>
  <c r="C4" i="4"/>
  <c r="F30" i="3"/>
  <c r="C30" i="3"/>
  <c r="F29" i="3"/>
  <c r="C29" i="3"/>
  <c r="F28" i="3"/>
  <c r="C28" i="3"/>
  <c r="F27" i="3"/>
  <c r="C27" i="3"/>
  <c r="F26" i="3"/>
  <c r="C26" i="3"/>
  <c r="F25" i="3"/>
  <c r="C25" i="3"/>
  <c r="F24" i="3"/>
  <c r="C24" i="3"/>
  <c r="F23" i="3"/>
  <c r="C23" i="3"/>
  <c r="F22" i="3"/>
  <c r="C22" i="3"/>
  <c r="F21" i="3"/>
  <c r="C21" i="3"/>
  <c r="F20" i="3"/>
  <c r="C20" i="3"/>
  <c r="F19" i="3"/>
  <c r="C19" i="3"/>
  <c r="F18" i="3"/>
  <c r="C18" i="3"/>
  <c r="F17" i="3"/>
  <c r="C17" i="3"/>
  <c r="F16" i="3"/>
  <c r="C16" i="3"/>
  <c r="F15" i="3"/>
  <c r="C15" i="3"/>
  <c r="F14" i="3"/>
  <c r="C14" i="3"/>
  <c r="F13" i="3"/>
  <c r="C13" i="3"/>
  <c r="F12" i="3"/>
  <c r="C12" i="3"/>
  <c r="F11" i="3"/>
  <c r="C11" i="3"/>
  <c r="F10" i="3"/>
  <c r="C10" i="3"/>
  <c r="F9" i="3"/>
  <c r="C9" i="3"/>
  <c r="F8" i="3"/>
  <c r="C8" i="3"/>
  <c r="F7" i="3"/>
  <c r="C7" i="3"/>
  <c r="F6" i="3"/>
  <c r="C6" i="3"/>
  <c r="F5" i="3"/>
  <c r="C5" i="3"/>
  <c r="F4" i="3"/>
  <c r="C4" i="3"/>
  <c r="F30" i="2"/>
  <c r="C30" i="2"/>
  <c r="F29" i="2"/>
  <c r="C29" i="2"/>
  <c r="F28" i="2"/>
  <c r="C28" i="2"/>
  <c r="F27" i="2"/>
  <c r="C27" i="2"/>
  <c r="F26" i="2"/>
  <c r="C26" i="2"/>
  <c r="F25" i="2"/>
  <c r="C25" i="2"/>
  <c r="F24" i="2"/>
  <c r="C24" i="2"/>
  <c r="F23" i="2"/>
  <c r="C23" i="2"/>
  <c r="F22" i="2"/>
  <c r="C22" i="2"/>
  <c r="F21" i="2"/>
  <c r="C21" i="2"/>
  <c r="F20" i="2"/>
  <c r="C20" i="2"/>
  <c r="F19" i="2"/>
  <c r="C19" i="2"/>
  <c r="F18" i="2"/>
  <c r="C18" i="2"/>
  <c r="F17" i="2"/>
  <c r="C17" i="2"/>
  <c r="F16" i="2"/>
  <c r="C16" i="2"/>
  <c r="F15" i="2"/>
  <c r="C15" i="2"/>
  <c r="F14" i="2"/>
  <c r="C14" i="2"/>
  <c r="F13" i="2"/>
  <c r="C13" i="2"/>
  <c r="F12" i="2"/>
  <c r="C12" i="2"/>
  <c r="F11" i="2"/>
  <c r="C11" i="2"/>
  <c r="F10" i="2"/>
  <c r="C10" i="2"/>
  <c r="F9" i="2"/>
  <c r="C9" i="2"/>
  <c r="F8" i="2"/>
  <c r="C8" i="2"/>
  <c r="F7" i="2"/>
  <c r="C7" i="2"/>
  <c r="F6" i="2"/>
  <c r="C6" i="2"/>
  <c r="F5" i="2"/>
  <c r="C5" i="2"/>
  <c r="F4" i="2"/>
  <c r="C4" i="2"/>
  <c r="F67" i="1"/>
  <c r="F66" i="1"/>
  <c r="F30" i="1"/>
  <c r="F30" i="6" s="1"/>
  <c r="C30" i="1"/>
  <c r="C30" i="6" s="1"/>
  <c r="F29" i="1"/>
  <c r="F29" i="6" s="1"/>
  <c r="C29" i="1"/>
  <c r="F28" i="1"/>
  <c r="C28" i="1"/>
  <c r="F27" i="1"/>
  <c r="C27" i="1"/>
  <c r="C27" i="6" s="1"/>
  <c r="F26" i="1"/>
  <c r="F26" i="6" s="1"/>
  <c r="C26" i="1"/>
  <c r="C26" i="6" s="1"/>
  <c r="F25" i="1"/>
  <c r="F25" i="6" s="1"/>
  <c r="C25" i="1"/>
  <c r="C25" i="6" s="1"/>
  <c r="F24" i="1"/>
  <c r="C24" i="1"/>
  <c r="F23" i="1"/>
  <c r="C23" i="1"/>
  <c r="C23" i="6" s="1"/>
  <c r="F22" i="1"/>
  <c r="F22" i="6" s="1"/>
  <c r="C22" i="1"/>
  <c r="C22" i="6" s="1"/>
  <c r="F21" i="1"/>
  <c r="F21" i="6" s="1"/>
  <c r="C21" i="1"/>
  <c r="C21" i="6" s="1"/>
  <c r="F20" i="1"/>
  <c r="C20" i="1"/>
  <c r="F19" i="1"/>
  <c r="C19" i="1"/>
  <c r="C19" i="6" s="1"/>
  <c r="F18" i="1"/>
  <c r="F18" i="6" s="1"/>
  <c r="C18" i="1"/>
  <c r="C18" i="6" s="1"/>
  <c r="F17" i="1"/>
  <c r="F17" i="6" s="1"/>
  <c r="C17" i="1"/>
  <c r="C17" i="6" s="1"/>
  <c r="F16" i="1"/>
  <c r="C16" i="1"/>
  <c r="F15" i="1"/>
  <c r="C15" i="1"/>
  <c r="C15" i="6" s="1"/>
  <c r="F14" i="1"/>
  <c r="F14" i="6" s="1"/>
  <c r="C14" i="1"/>
  <c r="C14" i="6" s="1"/>
  <c r="F13" i="1"/>
  <c r="F13" i="6" s="1"/>
  <c r="C13" i="1"/>
  <c r="C13" i="6" s="1"/>
  <c r="F12" i="1"/>
  <c r="C12" i="1"/>
  <c r="F11" i="1"/>
  <c r="C11" i="1"/>
  <c r="C11" i="6" s="1"/>
  <c r="F10" i="1"/>
  <c r="F10" i="6" s="1"/>
  <c r="C10" i="1"/>
  <c r="C10" i="6" s="1"/>
  <c r="F9" i="1"/>
  <c r="F9" i="6" s="1"/>
  <c r="C9" i="1"/>
  <c r="C9" i="6" s="1"/>
  <c r="F8" i="1"/>
  <c r="C8" i="1"/>
  <c r="F7" i="1"/>
  <c r="C7" i="1"/>
  <c r="C7" i="6" s="1"/>
  <c r="F6" i="1"/>
  <c r="F6" i="6" s="1"/>
  <c r="C6" i="1"/>
  <c r="C6" i="6" s="1"/>
  <c r="F5" i="1"/>
  <c r="F5" i="6" s="1"/>
  <c r="C5" i="1"/>
  <c r="C5" i="6" s="1"/>
  <c r="F4" i="1"/>
  <c r="C4" i="1"/>
  <c r="F4" i="6" l="1"/>
  <c r="F8" i="6"/>
  <c r="F12" i="6"/>
  <c r="F16" i="6"/>
  <c r="F20" i="6"/>
  <c r="F24" i="6"/>
  <c r="F28" i="6"/>
  <c r="F7" i="6"/>
  <c r="F15" i="6"/>
  <c r="F19" i="6"/>
  <c r="F27" i="6"/>
  <c r="F11" i="6"/>
  <c r="F23" i="6"/>
  <c r="C4" i="6"/>
  <c r="C8" i="6"/>
  <c r="C12" i="6"/>
  <c r="C16" i="6"/>
  <c r="C20" i="6"/>
  <c r="C24" i="6"/>
  <c r="C28" i="6"/>
  <c r="C29" i="6"/>
</calcChain>
</file>

<file path=xl/sharedStrings.xml><?xml version="1.0" encoding="utf-8"?>
<sst xmlns="http://schemas.openxmlformats.org/spreadsheetml/2006/main" count="386" uniqueCount="76">
  <si>
    <t>تحليل مؤشرات مجموع نشاط صناعة المنتجات الغذائية المصنعة والمشروبات والتبغ لسنة 2020</t>
  </si>
  <si>
    <t>الف دينار</t>
  </si>
  <si>
    <t>التسلسل</t>
  </si>
  <si>
    <t>المفــــــــــردات</t>
  </si>
  <si>
    <t>المبلــــغ</t>
  </si>
  <si>
    <t>المفــــــــــــردات</t>
  </si>
  <si>
    <t>المبلـــغ</t>
  </si>
  <si>
    <t>رأس المال المدفوع</t>
  </si>
  <si>
    <t>إجمالي الموجودات الثابتة للسنة السابقة</t>
  </si>
  <si>
    <t>الأرباح المحتجزة</t>
  </si>
  <si>
    <t>الإضافات السنوية للموجودات الثابتة (10+11-28)</t>
  </si>
  <si>
    <t>أحتياطي أرتفاع أسعار الموجودات الثابتة</t>
  </si>
  <si>
    <t>مخزون أول المدة (31+32)</t>
  </si>
  <si>
    <t>حق الملكية (1+2+3+4)</t>
  </si>
  <si>
    <t>أ. بضاعة تحت الصنع وتامة الصنع</t>
  </si>
  <si>
    <t>تخصيصات طويلة الأجل</t>
  </si>
  <si>
    <t>ب. غيرها</t>
  </si>
  <si>
    <t>قروض طويلة الأجل</t>
  </si>
  <si>
    <t>إيرادات النشاط الرئيسي</t>
  </si>
  <si>
    <t>رأس المال المتاح (4+5+6)</t>
  </si>
  <si>
    <t>إيرادات النشاط التجاري</t>
  </si>
  <si>
    <t>المطلوبات المتداولة</t>
  </si>
  <si>
    <t>الإيرادات الأخرى</t>
  </si>
  <si>
    <t>مجموع جانب المطلوبات (7+8)</t>
  </si>
  <si>
    <t>الإنتاج الكلي بسعر المنتج (33+34+35)</t>
  </si>
  <si>
    <t>إجمالي الموجودات الثابتة</t>
  </si>
  <si>
    <t>الأستخدامات الوسيطة</t>
  </si>
  <si>
    <t>إنشاءات تحت التنفيذ</t>
  </si>
  <si>
    <t>القيمة المضافة الإجمالية بسعر المنتج (36-37)</t>
  </si>
  <si>
    <t>الإندثارات المتراكمة</t>
  </si>
  <si>
    <t xml:space="preserve">الضرائب غير المباشرة </t>
  </si>
  <si>
    <t>صافي الموجودات الثابتة (10+11-12)</t>
  </si>
  <si>
    <t>الإعانات</t>
  </si>
  <si>
    <t>مخزون أخر المدة (15+16+17+18+19+20)</t>
  </si>
  <si>
    <t>القيمةالمضافة الإجمالية بالكلفة (38-39+40)</t>
  </si>
  <si>
    <t>أ. مستلزمات سلعية</t>
  </si>
  <si>
    <t>الإندثارات السنوية</t>
  </si>
  <si>
    <t>ب. بضاعة تحت الصنع</t>
  </si>
  <si>
    <t>صافي القيمة المضافة بالكلفة (41-42)</t>
  </si>
  <si>
    <t>ج. بضاعة تامة الصنع</t>
  </si>
  <si>
    <t>صافي التحويلات الجارية</t>
  </si>
  <si>
    <t xml:space="preserve">د. بضاعة مشتراة بغرض البيع </t>
  </si>
  <si>
    <t>دخل عوامل الإنتاج (43+44)</t>
  </si>
  <si>
    <t>ه. مواد أخرى</t>
  </si>
  <si>
    <t>أ. صافي الربح أو الخسارة</t>
  </si>
  <si>
    <t>و. بضاعة بطريق الشحن</t>
  </si>
  <si>
    <t>الأرباح المحتجزة (46-48-49)</t>
  </si>
  <si>
    <t>الموجودات المتداولة الأخرى</t>
  </si>
  <si>
    <t xml:space="preserve">حصة الخزينة </t>
  </si>
  <si>
    <t>الموجودات السائلة</t>
  </si>
  <si>
    <t>حصة العاملين</t>
  </si>
  <si>
    <t>رأس المال العامل (14+21+22)</t>
  </si>
  <si>
    <t>ب. الرواتب والأجور</t>
  </si>
  <si>
    <t>صافي رأس المال العامل (23-8)</t>
  </si>
  <si>
    <t>ج. صافي الفوائد المدفوعة</t>
  </si>
  <si>
    <t>الموجودات الأخرى</t>
  </si>
  <si>
    <t>د. إيجارات الأراضي المدفوعة</t>
  </si>
  <si>
    <t>رأس المال المستخدم (13+24+25)</t>
  </si>
  <si>
    <t>تعويضات المشتغلين (49+50)</t>
  </si>
  <si>
    <t>مجموع جانب الموجودات (13+23+25)</t>
  </si>
  <si>
    <t>فائض العمليات (43-53)</t>
  </si>
  <si>
    <t>تحليل مؤشرات مجموع نشاط الصناعات النسيجية و الجلدية لسنة 2020</t>
  </si>
  <si>
    <t>المفـــــــــــــــــــــــــــردات</t>
  </si>
  <si>
    <t>المبلــغ</t>
  </si>
  <si>
    <t>المفـــــــــــــــــــــــــردات</t>
  </si>
  <si>
    <t xml:space="preserve"> تحليل مؤشرات مجموع نشاط الصناعات الكيمياوية ومنتوجاتها لسنة 2020</t>
  </si>
  <si>
    <t>المبلـــــغ</t>
  </si>
  <si>
    <t xml:space="preserve"> تحليل مؤشرات مجموع نشاط صناعة منتوجات الخامات التعدينية غير المعدنية  لسنة 2020</t>
  </si>
  <si>
    <t xml:space="preserve"> تحليل مؤشرات مجموع نشاط صناعة المنتجات المعدنية المصنعة والمكائن والمعدات لسنة 2020</t>
  </si>
  <si>
    <t xml:space="preserve"> تحليل مؤشرات مجموع قطاع الصناعة التحويلية العام لسنة 2020</t>
  </si>
  <si>
    <t xml:space="preserve"> جدول (1)</t>
  </si>
  <si>
    <t xml:space="preserve"> جدول (2)</t>
  </si>
  <si>
    <t xml:space="preserve"> جدول (3)</t>
  </si>
  <si>
    <t xml:space="preserve"> جدول (4)</t>
  </si>
  <si>
    <t xml:space="preserve"> جدول (5)</t>
  </si>
  <si>
    <t xml:space="preserve"> جدول (6)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</si>
</sst>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charset val="178"/>
    </font>
    <font>
      <b/>
      <sz val="14"/>
      <name val="Arial"/>
      <family val="2"/>
    </font>
    <font>
      <sz val="10"/>
      <name val="Simplified Arabic"/>
      <family val="1"/>
    </font>
    <font>
      <b/>
      <sz val="12"/>
      <name val="Arial"/>
      <family val="2"/>
    </font>
    <font>
      <sz val="12"/>
      <name val="Arial"/>
      <family val="2"/>
    </font>
    <font>
      <sz val="12"/>
      <name val="Simplified Arabic"/>
      <family val="1"/>
    </font>
    <font>
      <sz val="14"/>
      <name val="Simplified Arabic"/>
      <family val="1"/>
    </font>
    <font>
      <b/>
      <u/>
      <sz val="18"/>
      <name val="Simplified Arabic"/>
      <family val="1"/>
    </font>
    <font>
      <b/>
      <sz val="18"/>
      <color rgb="FFFF0000"/>
      <name val="Simplified Arabic"/>
      <family val="1"/>
    </font>
    <font>
      <sz val="10"/>
      <name val="Arial"/>
      <family val="2"/>
    </font>
    <font>
      <b/>
      <sz val="16"/>
      <color rgb="FFFF0000"/>
      <name val="Simplified Arabic"/>
      <family val="1"/>
    </font>
    <font>
      <b/>
      <sz val="1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 inden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 indent="2"/>
    </xf>
    <xf numFmtId="0" fontId="5" fillId="0" borderId="0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3" fontId="4" fillId="0" borderId="2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right" vertical="center" indent="1"/>
    </xf>
    <xf numFmtId="3" fontId="4" fillId="3" borderId="4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right" vertical="center" indent="1"/>
    </xf>
    <xf numFmtId="3" fontId="4" fillId="0" borderId="4" xfId="0" applyNumberFormat="1" applyFont="1" applyBorder="1" applyAlignment="1">
      <alignment vertical="center"/>
    </xf>
    <xf numFmtId="3" fontId="4" fillId="4" borderId="4" xfId="0" applyNumberFormat="1" applyFont="1" applyFill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5" fillId="5" borderId="4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3" fontId="7" fillId="0" borderId="4" xfId="0" applyNumberFormat="1" applyFont="1" applyBorder="1" applyAlignment="1">
      <alignment horizontal="right" vertical="center" indent="1"/>
    </xf>
    <xf numFmtId="0" fontId="2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right" vertical="center" indent="1"/>
    </xf>
    <xf numFmtId="3" fontId="2" fillId="0" borderId="0" xfId="0" applyNumberFormat="1" applyFont="1" applyAlignment="1">
      <alignment horizontal="right" vertical="center" indent="1"/>
    </xf>
    <xf numFmtId="3" fontId="8" fillId="6" borderId="0" xfId="0" applyNumberFormat="1" applyFont="1" applyFill="1" applyAlignment="1">
      <alignment horizontal="right" vertical="center" indent="1"/>
    </xf>
    <xf numFmtId="3" fontId="2" fillId="6" borderId="0" xfId="0" applyNumberFormat="1" applyFont="1" applyFill="1" applyAlignment="1">
      <alignment horizontal="right" vertical="center" indent="1"/>
    </xf>
    <xf numFmtId="0" fontId="2" fillId="6" borderId="0" xfId="0" applyFont="1" applyFill="1" applyAlignment="1">
      <alignment vertical="center"/>
    </xf>
    <xf numFmtId="3" fontId="2" fillId="6" borderId="0" xfId="0" applyNumberFormat="1" applyFont="1" applyFill="1" applyBorder="1" applyAlignment="1">
      <alignment horizontal="right" vertical="center" indent="1"/>
    </xf>
    <xf numFmtId="3" fontId="2" fillId="0" borderId="0" xfId="0" applyNumberFormat="1" applyFont="1" applyBorder="1" applyAlignment="1">
      <alignment horizontal="right" vertical="center" indent="1"/>
    </xf>
    <xf numFmtId="3" fontId="9" fillId="0" borderId="0" xfId="0" applyNumberFormat="1" applyFont="1" applyAlignment="1">
      <alignment horizontal="right" indent="1"/>
    </xf>
    <xf numFmtId="3" fontId="10" fillId="0" borderId="0" xfId="0" applyNumberFormat="1" applyFont="1" applyAlignment="1">
      <alignment horizontal="right" vertical="center" indent="1"/>
    </xf>
    <xf numFmtId="3" fontId="0" fillId="6" borderId="0" xfId="0" applyNumberFormat="1" applyFill="1" applyAlignment="1">
      <alignment horizontal="right" indent="1"/>
    </xf>
    <xf numFmtId="3" fontId="0" fillId="0" borderId="0" xfId="0" applyNumberFormat="1" applyAlignment="1">
      <alignment horizontal="right" indent="1"/>
    </xf>
    <xf numFmtId="3" fontId="11" fillId="0" borderId="0" xfId="0" applyNumberFormat="1" applyFont="1" applyAlignment="1">
      <alignment horizontal="right" indent="1"/>
    </xf>
    <xf numFmtId="0" fontId="2" fillId="0" borderId="0" xfId="0" applyFont="1" applyFill="1" applyAlignment="1">
      <alignment vertical="center"/>
    </xf>
    <xf numFmtId="3" fontId="0" fillId="0" borderId="0" xfId="0" applyNumberFormat="1" applyFill="1" applyAlignment="1">
      <alignment horizontal="right" indent="1"/>
    </xf>
    <xf numFmtId="3" fontId="2" fillId="0" borderId="0" xfId="0" applyNumberFormat="1" applyFont="1" applyFill="1" applyAlignment="1">
      <alignment horizontal="right" vertical="center" indent="1"/>
    </xf>
    <xf numFmtId="3" fontId="2" fillId="0" borderId="0" xfId="0" applyNumberFormat="1" applyFont="1" applyFill="1" applyBorder="1" applyAlignment="1">
      <alignment horizontal="right" vertical="center" indent="1"/>
    </xf>
    <xf numFmtId="3" fontId="8" fillId="0" borderId="0" xfId="0" applyNumberFormat="1" applyFont="1" applyFill="1" applyAlignment="1">
      <alignment horizontal="righ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589;&#1606;&#1575;&#1593;&#1577;%20&#1578;&#1581;&#1608;&#1610;&#1604;&#1610;&#1577;%202020/&#1589;&#1606;&#1575;&#1593;&#1577;%20&#1578;&#1581;&#1608;&#1610;&#1604;&#1610;&#1577;%202020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ورقة1 (1)"/>
      <sheetName val="المنتوجات الغذائية"/>
      <sheetName val="ورقة 2"/>
      <sheetName val="تصنيع الحبوب"/>
      <sheetName val="Sheet3"/>
      <sheetName val="الالبان"/>
      <sheetName val="Sheet13"/>
      <sheetName val="نشاط1"/>
      <sheetName val="ورقة النشاط"/>
      <sheetName val="النسيج والجلود"/>
      <sheetName val="Sheet18"/>
      <sheetName val="نشاط الصناعات الجلدية"/>
      <sheetName val="النسيجية الحلة"/>
      <sheetName val="ورقة3"/>
      <sheetName val="صناعة النسيجية واسط"/>
      <sheetName val="ورقة 4"/>
      <sheetName val="سجاد اليدوي"/>
      <sheetName val="ورقة 5"/>
      <sheetName val=" نشاط 3"/>
      <sheetName val="ورقة6"/>
      <sheetName val="الصوفية"/>
      <sheetName val="ورقة ص7"/>
      <sheetName val="نشاط2"/>
      <sheetName val="ورقةنشاط"/>
      <sheetName val="دار الثقافة"/>
      <sheetName val="ورقة ا8"/>
      <sheetName val="الورقية"/>
      <sheetName val="ورقية الورقة"/>
      <sheetName val="ورقة20"/>
      <sheetName val="شركة تعبية الغاز"/>
      <sheetName val="Sheet5"/>
      <sheetName val="ورقة21"/>
      <sheetName val="غاز الشمال"/>
      <sheetName val="ورقة غاز الشمال"/>
      <sheetName val="مصافي الجنوب"/>
      <sheetName val="ورقة61"/>
      <sheetName val="مصافي الوسط"/>
      <sheetName val="مصافي ورقة"/>
      <sheetName val="نفط الشمال"/>
      <sheetName val="ورقة14"/>
      <sheetName val="شركة مصافي الوسط"/>
      <sheetName val="Sheet1"/>
      <sheetName val="غاز الجنوب"/>
      <sheetName val="ورقة16"/>
      <sheetName val="الفرات"/>
      <sheetName val="ورقة44"/>
      <sheetName val="مطاطية"/>
      <sheetName val="ورقة54"/>
      <sheetName val="اطارات النجف"/>
      <sheetName val="ورقة39"/>
      <sheetName val="الصواري"/>
      <sheetName val="ورقة26"/>
      <sheetName val="أدوية "/>
      <sheetName val="ورقة 25"/>
      <sheetName val="البتروكيمياوية"/>
      <sheetName val="ورقة42"/>
      <sheetName val="الاسمدة الشمالية"/>
      <sheetName val="Sheet4"/>
      <sheetName val="الاسمدة الجنوبية"/>
      <sheetName val="ورقة17"/>
      <sheetName val="فوسفات"/>
      <sheetName val="Sheet17"/>
      <sheetName val="ادوية طبية"/>
      <sheetName val="Sheet19"/>
      <sheetName val="شركة الفرات "/>
      <sheetName val="Sheet14"/>
      <sheetName val="نشاط الكيمياوية"/>
      <sheetName val="ورقةن"/>
      <sheetName val="السمنت الجنوبية "/>
      <sheetName val="ورقة5"/>
      <sheetName val="صناعة التعدين"/>
      <sheetName val="ورقة "/>
      <sheetName val="الزجاجيات"/>
      <sheetName val="Sheet2"/>
      <sheetName val="نشاط5"/>
      <sheetName val="ورقة ن "/>
      <sheetName val="نصر"/>
      <sheetName val="ورقة38"/>
      <sheetName val="الحديد والصلب"/>
      <sheetName val="ورقة الحديد"/>
      <sheetName val="شركة حمورابي"/>
      <sheetName val="ورقة حمورابي"/>
      <sheetName val="الحراريات"/>
      <sheetName val="Sheet8"/>
      <sheetName val="الانشائية"/>
      <sheetName val="Sheet16"/>
      <sheetName val="السمنت العراقية"/>
      <sheetName val="Sheet21"/>
      <sheetName val="صناعات تعدينية"/>
      <sheetName val="Sheet23"/>
      <sheetName val="نشاط"/>
      <sheetName val="ورقة"/>
      <sheetName val="الفولاذية"/>
      <sheetName val="ورقة34"/>
      <sheetName val="سيارات"/>
      <sheetName val="ورقة15"/>
      <sheetName val="اور"/>
      <sheetName val="ورقة اور"/>
      <sheetName val="ديالى"/>
      <sheetName val="ورقة ديالى"/>
      <sheetName val="ميكانيكية الاسكندرية (2)"/>
      <sheetName val="ورقة50"/>
      <sheetName val="شركة الفارس"/>
      <sheetName val="ورقة62"/>
      <sheetName val="شركة التحدي"/>
      <sheetName val="ورقة18"/>
      <sheetName val="ابن ماجد"/>
      <sheetName val="ورقة ماجد"/>
      <sheetName val="ابن رشد"/>
      <sheetName val="ورقة 11"/>
      <sheetName val="الزوراء"/>
      <sheetName val="Sheet10"/>
      <sheetName val="للأنظمة الالكترونية"/>
      <sheetName val="Sheet9"/>
      <sheetName val="صناعة الكهرباء"/>
      <sheetName val="Sheet11"/>
      <sheetName val="المعدات الهندسية"/>
      <sheetName val="ورقة22"/>
      <sheetName val="للحديد والصلب"/>
      <sheetName val="Sheet12"/>
      <sheetName val="سيارات ومعدات"/>
      <sheetName val="Sheet7"/>
      <sheetName val="الهيدروليكية"/>
      <sheetName val="Sheet15"/>
      <sheetName val="اتصالات والقدرة"/>
      <sheetName val="Sheet20"/>
      <sheetName val="الفارس"/>
      <sheetName val="Sheet22"/>
      <sheetName val="نشاط6"/>
      <sheetName val="ورقة4"/>
      <sheetName val="قطاع"/>
      <sheetName val="ورقة53"/>
      <sheetName val="تقرير التوافق"/>
    </sheetNames>
    <sheetDataSet>
      <sheetData sheetId="0"/>
      <sheetData sheetId="1">
        <row r="4">
          <cell r="C4">
            <v>8991958</v>
          </cell>
          <cell r="F4">
            <v>106487793</v>
          </cell>
        </row>
        <row r="5">
          <cell r="C5">
            <v>-467674613</v>
          </cell>
          <cell r="F5">
            <v>-81283</v>
          </cell>
        </row>
        <row r="6">
          <cell r="C6">
            <v>0</v>
          </cell>
          <cell r="F6">
            <v>31697537</v>
          </cell>
        </row>
        <row r="7">
          <cell r="C7">
            <v>-458682655</v>
          </cell>
          <cell r="F7">
            <v>0</v>
          </cell>
        </row>
        <row r="8">
          <cell r="C8">
            <v>36474</v>
          </cell>
          <cell r="F8">
            <v>31697537</v>
          </cell>
        </row>
        <row r="9">
          <cell r="C9">
            <v>474167747</v>
          </cell>
          <cell r="F9">
            <v>5124044</v>
          </cell>
        </row>
        <row r="10">
          <cell r="C10">
            <v>15521566</v>
          </cell>
          <cell r="F10">
            <v>0</v>
          </cell>
        </row>
        <row r="11">
          <cell r="C11">
            <v>187752839</v>
          </cell>
          <cell r="F11">
            <v>3884631</v>
          </cell>
        </row>
        <row r="12">
          <cell r="C12">
            <v>203274405</v>
          </cell>
          <cell r="F12">
            <v>9008675</v>
          </cell>
        </row>
        <row r="13">
          <cell r="C13">
            <v>105949188</v>
          </cell>
          <cell r="F13">
            <v>5217700</v>
          </cell>
        </row>
        <row r="14">
          <cell r="C14">
            <v>457322</v>
          </cell>
          <cell r="F14">
            <v>3790975</v>
          </cell>
        </row>
        <row r="15">
          <cell r="C15">
            <v>35882316</v>
          </cell>
          <cell r="F15">
            <v>429</v>
          </cell>
        </row>
        <row r="16">
          <cell r="C16">
            <v>70524194</v>
          </cell>
          <cell r="F16">
            <v>60016</v>
          </cell>
        </row>
        <row r="17">
          <cell r="C17">
            <v>34842665</v>
          </cell>
          <cell r="F17">
            <v>3850562</v>
          </cell>
        </row>
        <row r="18">
          <cell r="C18">
            <v>25426788</v>
          </cell>
          <cell r="F18">
            <v>4298267</v>
          </cell>
        </row>
        <row r="19">
          <cell r="C19">
            <v>2387423</v>
          </cell>
          <cell r="F19">
            <v>-447705</v>
          </cell>
        </row>
        <row r="20">
          <cell r="C20">
            <v>0</v>
          </cell>
          <cell r="F20">
            <v>62881694</v>
          </cell>
        </row>
        <row r="21">
          <cell r="C21">
            <v>3735678</v>
          </cell>
          <cell r="F21">
            <v>62433989</v>
          </cell>
        </row>
        <row r="22">
          <cell r="C22">
            <v>3079493</v>
          </cell>
          <cell r="F22">
            <v>-592273</v>
          </cell>
        </row>
        <row r="23">
          <cell r="C23">
            <v>213283</v>
          </cell>
          <cell r="F23">
            <v>-592273</v>
          </cell>
        </row>
        <row r="24">
          <cell r="C24">
            <v>74421017</v>
          </cell>
          <cell r="F24">
            <v>0</v>
          </cell>
        </row>
        <row r="25">
          <cell r="C25">
            <v>23313580</v>
          </cell>
          <cell r="F25">
            <v>0</v>
          </cell>
        </row>
        <row r="26">
          <cell r="C26">
            <v>132577262</v>
          </cell>
          <cell r="F26">
            <v>63228917</v>
          </cell>
        </row>
        <row r="27">
          <cell r="C27">
            <v>-55175577</v>
          </cell>
          <cell r="F27">
            <v>-202655</v>
          </cell>
        </row>
        <row r="28">
          <cell r="C28">
            <v>172949</v>
          </cell>
          <cell r="F28">
            <v>0</v>
          </cell>
        </row>
        <row r="29">
          <cell r="C29">
            <v>15521566</v>
          </cell>
          <cell r="F29">
            <v>63228917</v>
          </cell>
        </row>
        <row r="30">
          <cell r="C30">
            <v>203274405</v>
          </cell>
          <cell r="F30">
            <v>-63676622</v>
          </cell>
        </row>
      </sheetData>
      <sheetData sheetId="2"/>
      <sheetData sheetId="3">
        <row r="4">
          <cell r="C4">
            <v>600000</v>
          </cell>
          <cell r="F4">
            <v>25687345</v>
          </cell>
        </row>
        <row r="5">
          <cell r="C5">
            <v>187446630</v>
          </cell>
          <cell r="F5">
            <v>29427749</v>
          </cell>
        </row>
        <row r="6">
          <cell r="C6">
            <v>0</v>
          </cell>
          <cell r="F6">
            <v>6832221</v>
          </cell>
        </row>
        <row r="7">
          <cell r="C7">
            <v>188046630</v>
          </cell>
          <cell r="F7">
            <v>0</v>
          </cell>
        </row>
        <row r="8">
          <cell r="C8">
            <v>16550000</v>
          </cell>
          <cell r="F8">
            <v>6832221</v>
          </cell>
        </row>
        <row r="9">
          <cell r="C9">
            <v>0</v>
          </cell>
          <cell r="F9">
            <v>28638089</v>
          </cell>
        </row>
        <row r="10">
          <cell r="C10">
            <v>204596630</v>
          </cell>
          <cell r="F10">
            <v>25299175</v>
          </cell>
        </row>
        <row r="11">
          <cell r="C11">
            <v>243608489</v>
          </cell>
          <cell r="F11">
            <v>2782297</v>
          </cell>
        </row>
        <row r="12">
          <cell r="C12">
            <v>448205119</v>
          </cell>
          <cell r="F12">
            <v>56719561</v>
          </cell>
        </row>
        <row r="13">
          <cell r="C13">
            <v>55113019</v>
          </cell>
          <cell r="F13">
            <v>11406547</v>
          </cell>
        </row>
        <row r="14">
          <cell r="C14">
            <v>2075</v>
          </cell>
          <cell r="F14">
            <v>45313014</v>
          </cell>
        </row>
        <row r="15">
          <cell r="C15">
            <v>32327773</v>
          </cell>
          <cell r="F15">
            <v>0</v>
          </cell>
        </row>
        <row r="16">
          <cell r="C16">
            <v>22787321</v>
          </cell>
          <cell r="F16">
            <v>0</v>
          </cell>
        </row>
        <row r="17">
          <cell r="C17">
            <v>6842554</v>
          </cell>
          <cell r="F17">
            <v>45313014</v>
          </cell>
        </row>
        <row r="18">
          <cell r="C18">
            <v>6841730</v>
          </cell>
          <cell r="F18">
            <v>3207176</v>
          </cell>
        </row>
        <row r="19">
          <cell r="C19">
            <v>0</v>
          </cell>
          <cell r="F19">
            <v>42105838</v>
          </cell>
        </row>
        <row r="20">
          <cell r="C20">
            <v>0</v>
          </cell>
          <cell r="F20">
            <v>22238016</v>
          </cell>
        </row>
        <row r="21">
          <cell r="C21">
            <v>297</v>
          </cell>
          <cell r="F21">
            <v>64343854</v>
          </cell>
        </row>
        <row r="22">
          <cell r="C22">
            <v>0</v>
          </cell>
          <cell r="F22">
            <v>33784632</v>
          </cell>
        </row>
        <row r="23">
          <cell r="C23">
            <v>527</v>
          </cell>
          <cell r="F23">
            <v>33784632</v>
          </cell>
        </row>
        <row r="24">
          <cell r="C24">
            <v>108018732</v>
          </cell>
          <cell r="F24">
            <v>0</v>
          </cell>
        </row>
        <row r="25">
          <cell r="C25">
            <v>310539599</v>
          </cell>
          <cell r="F25">
            <v>0</v>
          </cell>
        </row>
        <row r="26">
          <cell r="C26">
            <v>425400885</v>
          </cell>
          <cell r="F26">
            <v>30559222</v>
          </cell>
        </row>
        <row r="27">
          <cell r="C27">
            <v>181792396</v>
          </cell>
          <cell r="F27">
            <v>0</v>
          </cell>
        </row>
        <row r="28">
          <cell r="C28">
            <v>16913</v>
          </cell>
          <cell r="F28">
            <v>0</v>
          </cell>
        </row>
        <row r="29">
          <cell r="C29">
            <v>204596630</v>
          </cell>
          <cell r="F29">
            <v>30559222</v>
          </cell>
        </row>
        <row r="30">
          <cell r="C30">
            <v>448205119</v>
          </cell>
          <cell r="F30">
            <v>11546616</v>
          </cell>
        </row>
      </sheetData>
      <sheetData sheetId="4"/>
      <sheetData sheetId="5">
        <row r="4">
          <cell r="C4">
            <v>5700</v>
          </cell>
          <cell r="F4">
            <v>4366454</v>
          </cell>
        </row>
        <row r="5">
          <cell r="C5">
            <v>15092076</v>
          </cell>
          <cell r="F5">
            <v>-2134438</v>
          </cell>
        </row>
        <row r="6">
          <cell r="C6">
            <v>0</v>
          </cell>
          <cell r="F6">
            <v>0</v>
          </cell>
        </row>
        <row r="7">
          <cell r="C7">
            <v>15097776</v>
          </cell>
          <cell r="F7">
            <v>0</v>
          </cell>
        </row>
        <row r="8">
          <cell r="C8">
            <v>0</v>
          </cell>
          <cell r="F8">
            <v>0</v>
          </cell>
        </row>
        <row r="9">
          <cell r="C9">
            <v>0</v>
          </cell>
          <cell r="F9">
            <v>429728</v>
          </cell>
        </row>
        <row r="10">
          <cell r="C10">
            <v>15097776</v>
          </cell>
          <cell r="F10">
            <v>0</v>
          </cell>
        </row>
        <row r="11">
          <cell r="C11">
            <v>525419</v>
          </cell>
          <cell r="F11">
            <v>0</v>
          </cell>
        </row>
        <row r="12">
          <cell r="C12">
            <v>15623195</v>
          </cell>
          <cell r="F12">
            <v>429728</v>
          </cell>
        </row>
        <row r="13">
          <cell r="C13">
            <v>2232016</v>
          </cell>
          <cell r="F13">
            <v>114075</v>
          </cell>
        </row>
        <row r="14">
          <cell r="C14">
            <v>0</v>
          </cell>
          <cell r="F14">
            <v>315653</v>
          </cell>
        </row>
        <row r="15">
          <cell r="C15">
            <v>566474</v>
          </cell>
          <cell r="F15">
            <v>0</v>
          </cell>
        </row>
        <row r="16">
          <cell r="C16">
            <v>1665542</v>
          </cell>
        </row>
        <row r="17">
          <cell r="C17">
            <v>14400</v>
          </cell>
          <cell r="F17">
            <v>315653</v>
          </cell>
        </row>
        <row r="18">
          <cell r="C18">
            <v>14400</v>
          </cell>
          <cell r="F18">
            <v>90943</v>
          </cell>
        </row>
        <row r="19">
          <cell r="C19">
            <v>0</v>
          </cell>
          <cell r="F19">
            <v>224710</v>
          </cell>
        </row>
        <row r="20">
          <cell r="C20">
            <v>0</v>
          </cell>
          <cell r="F20">
            <v>150803</v>
          </cell>
        </row>
        <row r="21">
          <cell r="C21">
            <v>0</v>
          </cell>
          <cell r="F21">
            <v>375513</v>
          </cell>
        </row>
        <row r="22">
          <cell r="C22">
            <v>0</v>
          </cell>
          <cell r="F22">
            <v>533905</v>
          </cell>
        </row>
        <row r="23">
          <cell r="C23">
            <v>0</v>
          </cell>
          <cell r="F23">
            <v>533905</v>
          </cell>
        </row>
        <row r="24">
          <cell r="C24">
            <v>7872222</v>
          </cell>
          <cell r="F24">
            <v>0</v>
          </cell>
        </row>
        <row r="25">
          <cell r="C25">
            <v>3754779</v>
          </cell>
          <cell r="F25">
            <v>0</v>
          </cell>
        </row>
        <row r="26">
          <cell r="C26">
            <v>11641401</v>
          </cell>
          <cell r="F26">
            <v>275304</v>
          </cell>
        </row>
        <row r="27">
          <cell r="C27">
            <v>11115982</v>
          </cell>
          <cell r="F27">
            <v>-433696</v>
          </cell>
        </row>
        <row r="28">
          <cell r="C28">
            <v>2316252</v>
          </cell>
          <cell r="F28">
            <v>0</v>
          </cell>
        </row>
        <row r="29">
          <cell r="C29">
            <v>15097776</v>
          </cell>
          <cell r="F29">
            <v>275304</v>
          </cell>
        </row>
        <row r="30">
          <cell r="C30">
            <v>15623195</v>
          </cell>
          <cell r="F30">
            <v>-50594</v>
          </cell>
        </row>
      </sheetData>
      <sheetData sheetId="6"/>
      <sheetData sheetId="7"/>
      <sheetData sheetId="8"/>
      <sheetData sheetId="9">
        <row r="4">
          <cell r="C4">
            <v>11295995</v>
          </cell>
          <cell r="F4">
            <v>0</v>
          </cell>
        </row>
        <row r="5">
          <cell r="C5">
            <v>-1261164240</v>
          </cell>
          <cell r="F5">
            <v>244010997</v>
          </cell>
        </row>
        <row r="6">
          <cell r="C6">
            <v>0</v>
          </cell>
          <cell r="F6">
            <v>0</v>
          </cell>
        </row>
        <row r="7">
          <cell r="C7">
            <v>-1249868245</v>
          </cell>
          <cell r="F7">
            <v>0</v>
          </cell>
        </row>
        <row r="8">
          <cell r="C8">
            <v>0</v>
          </cell>
          <cell r="F8">
            <v>0</v>
          </cell>
        </row>
        <row r="9">
          <cell r="C9">
            <v>392648374</v>
          </cell>
          <cell r="F9">
            <v>18757145</v>
          </cell>
        </row>
        <row r="10">
          <cell r="C10">
            <v>-857219871</v>
          </cell>
          <cell r="F10">
            <v>-752682</v>
          </cell>
        </row>
        <row r="11">
          <cell r="C11">
            <v>1386149128</v>
          </cell>
          <cell r="F11">
            <v>357993</v>
          </cell>
        </row>
        <row r="12">
          <cell r="C12">
            <v>528929257</v>
          </cell>
          <cell r="F12">
            <v>18362456</v>
          </cell>
        </row>
        <row r="13">
          <cell r="C13">
            <v>241663756</v>
          </cell>
          <cell r="F13">
            <v>30569032</v>
          </cell>
        </row>
        <row r="14">
          <cell r="C14">
            <v>2347241</v>
          </cell>
          <cell r="F14">
            <v>-12206576</v>
          </cell>
        </row>
        <row r="15">
          <cell r="C15">
            <v>143104071</v>
          </cell>
          <cell r="F15">
            <v>9</v>
          </cell>
        </row>
        <row r="16">
          <cell r="C16">
            <v>100906926</v>
          </cell>
          <cell r="F16">
            <v>137698370</v>
          </cell>
        </row>
        <row r="17">
          <cell r="C17">
            <v>75516773</v>
          </cell>
          <cell r="F17">
            <v>125491785</v>
          </cell>
        </row>
        <row r="18">
          <cell r="C18">
            <v>40169417</v>
          </cell>
          <cell r="F18">
            <v>17608115</v>
          </cell>
        </row>
        <row r="19">
          <cell r="C19">
            <v>3418222</v>
          </cell>
          <cell r="F19">
            <v>107883670</v>
          </cell>
        </row>
        <row r="20">
          <cell r="C20">
            <v>28578282</v>
          </cell>
          <cell r="F20">
            <v>2123110</v>
          </cell>
        </row>
        <row r="21">
          <cell r="C21">
            <v>2222868</v>
          </cell>
          <cell r="F21">
            <v>110006780</v>
          </cell>
        </row>
        <row r="22">
          <cell r="C22">
            <v>1111422</v>
          </cell>
          <cell r="F22">
            <v>-33796790</v>
          </cell>
        </row>
        <row r="23">
          <cell r="C23">
            <v>16562</v>
          </cell>
          <cell r="F23">
            <v>-33796790</v>
          </cell>
        </row>
        <row r="24">
          <cell r="C24">
            <v>346456717</v>
          </cell>
          <cell r="F24">
            <v>0</v>
          </cell>
        </row>
        <row r="25">
          <cell r="C25">
            <v>1305167</v>
          </cell>
          <cell r="F25">
            <v>0</v>
          </cell>
        </row>
        <row r="26">
          <cell r="C26">
            <v>423278657</v>
          </cell>
          <cell r="F26">
            <v>144333570</v>
          </cell>
        </row>
        <row r="27">
          <cell r="C27">
            <v>-962870471</v>
          </cell>
          <cell r="F27">
            <v>0</v>
          </cell>
        </row>
        <row r="28">
          <cell r="C28">
            <v>4743674</v>
          </cell>
          <cell r="F28">
            <v>-530000</v>
          </cell>
        </row>
        <row r="29">
          <cell r="C29">
            <v>-857219871</v>
          </cell>
          <cell r="F29">
            <v>144333570</v>
          </cell>
        </row>
        <row r="30">
          <cell r="C30">
            <v>528929257</v>
          </cell>
          <cell r="F30">
            <v>-36449900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4">
          <cell r="C4">
            <v>1035635</v>
          </cell>
          <cell r="F4">
            <v>51995166</v>
          </cell>
        </row>
        <row r="5">
          <cell r="C5">
            <v>534869139</v>
          </cell>
          <cell r="F5">
            <v>306159897</v>
          </cell>
        </row>
        <row r="6">
          <cell r="C6">
            <v>0</v>
          </cell>
          <cell r="F6">
            <v>148384227</v>
          </cell>
        </row>
        <row r="7">
          <cell r="C7">
            <v>535904774</v>
          </cell>
          <cell r="F7">
            <v>239175</v>
          </cell>
        </row>
        <row r="8">
          <cell r="C8">
            <v>1115548</v>
          </cell>
          <cell r="F8">
            <v>148145052</v>
          </cell>
        </row>
        <row r="9">
          <cell r="C9">
            <v>0</v>
          </cell>
          <cell r="F9">
            <v>207548</v>
          </cell>
        </row>
        <row r="10">
          <cell r="C10">
            <v>537020322</v>
          </cell>
          <cell r="F10">
            <v>369653994</v>
          </cell>
        </row>
        <row r="11">
          <cell r="C11">
            <v>337001029</v>
          </cell>
          <cell r="F11">
            <v>16746359</v>
          </cell>
        </row>
        <row r="12">
          <cell r="C12">
            <v>874021351</v>
          </cell>
          <cell r="F12">
            <v>386607901</v>
          </cell>
        </row>
        <row r="13">
          <cell r="C13">
            <v>240982212</v>
          </cell>
          <cell r="F13">
            <v>104756687</v>
          </cell>
        </row>
        <row r="14">
          <cell r="C14">
            <v>13182519</v>
          </cell>
          <cell r="F14">
            <v>281851214</v>
          </cell>
        </row>
        <row r="15">
          <cell r="C15">
            <v>73087896</v>
          </cell>
          <cell r="F15">
            <v>0</v>
          </cell>
        </row>
        <row r="16">
          <cell r="C16">
            <v>181076835</v>
          </cell>
          <cell r="F16">
            <v>0</v>
          </cell>
        </row>
        <row r="17">
          <cell r="C17">
            <v>145189363</v>
          </cell>
          <cell r="F17">
            <v>281851214</v>
          </cell>
        </row>
        <row r="18">
          <cell r="C18">
            <v>126436811</v>
          </cell>
          <cell r="F18">
            <v>17396229</v>
          </cell>
        </row>
        <row r="19">
          <cell r="C19">
            <v>239175</v>
          </cell>
          <cell r="F19">
            <v>264454985</v>
          </cell>
        </row>
        <row r="20">
          <cell r="C20">
            <v>0</v>
          </cell>
          <cell r="F20">
            <v>-2546215</v>
          </cell>
        </row>
        <row r="21">
          <cell r="C21">
            <v>728193</v>
          </cell>
          <cell r="F21">
            <v>261908770</v>
          </cell>
        </row>
        <row r="22">
          <cell r="C22">
            <v>3120769</v>
          </cell>
          <cell r="F22">
            <v>95245281</v>
          </cell>
        </row>
        <row r="23">
          <cell r="C23">
            <v>14664415</v>
          </cell>
          <cell r="F23">
            <v>95245281</v>
          </cell>
        </row>
        <row r="24">
          <cell r="C24">
            <v>237123283</v>
          </cell>
          <cell r="F24">
            <v>0</v>
          </cell>
        </row>
        <row r="25">
          <cell r="C25">
            <v>310631870</v>
          </cell>
          <cell r="F25">
            <v>0</v>
          </cell>
        </row>
        <row r="26">
          <cell r="C26">
            <v>692944516</v>
          </cell>
          <cell r="F26">
            <v>166693669</v>
          </cell>
        </row>
        <row r="27">
          <cell r="C27">
            <v>355943487</v>
          </cell>
          <cell r="F27">
            <v>-30180</v>
          </cell>
        </row>
        <row r="28">
          <cell r="C28">
            <v>0</v>
          </cell>
          <cell r="F28">
            <v>0</v>
          </cell>
        </row>
        <row r="29">
          <cell r="C29">
            <v>537020322</v>
          </cell>
          <cell r="F29">
            <v>166693669</v>
          </cell>
        </row>
        <row r="30">
          <cell r="C30">
            <v>874021351</v>
          </cell>
          <cell r="F30">
            <v>97761316</v>
          </cell>
        </row>
      </sheetData>
      <sheetData sheetId="30"/>
      <sheetData sheetId="31"/>
      <sheetData sheetId="32">
        <row r="4">
          <cell r="C4">
            <v>808161</v>
          </cell>
          <cell r="F4">
            <v>126109767</v>
          </cell>
        </row>
        <row r="5">
          <cell r="C5">
            <v>398612372</v>
          </cell>
          <cell r="F5">
            <v>791052</v>
          </cell>
        </row>
        <row r="6">
          <cell r="C6">
            <v>0</v>
          </cell>
          <cell r="F6">
            <v>172509155</v>
          </cell>
        </row>
        <row r="7">
          <cell r="C7">
            <v>399420533</v>
          </cell>
          <cell r="F7">
            <v>55356965</v>
          </cell>
        </row>
        <row r="8">
          <cell r="C8">
            <v>0</v>
          </cell>
          <cell r="F8">
            <v>117152190</v>
          </cell>
        </row>
        <row r="9">
          <cell r="C9">
            <v>0</v>
          </cell>
          <cell r="F9">
            <v>172041431</v>
          </cell>
        </row>
        <row r="10">
          <cell r="C10">
            <v>399420533</v>
          </cell>
          <cell r="F10">
            <v>1110202</v>
          </cell>
        </row>
        <row r="11">
          <cell r="C11">
            <v>599459887</v>
          </cell>
          <cell r="F11">
            <v>270946</v>
          </cell>
        </row>
        <row r="12">
          <cell r="C12">
            <v>998880420</v>
          </cell>
          <cell r="F12">
            <v>173422579</v>
          </cell>
        </row>
        <row r="13">
          <cell r="C13">
            <v>126796819</v>
          </cell>
          <cell r="F13">
            <v>39774971</v>
          </cell>
        </row>
        <row r="14">
          <cell r="C14">
            <v>104000</v>
          </cell>
          <cell r="F14">
            <v>133647608</v>
          </cell>
        </row>
        <row r="15">
          <cell r="C15">
            <v>84076011</v>
          </cell>
          <cell r="F15">
            <v>0</v>
          </cell>
        </row>
        <row r="16">
          <cell r="C16">
            <v>42824808</v>
          </cell>
          <cell r="F16">
            <v>0</v>
          </cell>
        </row>
        <row r="17">
          <cell r="C17">
            <v>170369477</v>
          </cell>
          <cell r="F17">
            <v>133647608</v>
          </cell>
        </row>
        <row r="18">
          <cell r="C18">
            <v>109410299</v>
          </cell>
          <cell r="F18">
            <v>9829704</v>
          </cell>
        </row>
        <row r="19">
          <cell r="C19">
            <v>56593234</v>
          </cell>
          <cell r="F19">
            <v>123817904</v>
          </cell>
        </row>
        <row r="20">
          <cell r="C20">
            <v>0</v>
          </cell>
          <cell r="F20">
            <v>-504612</v>
          </cell>
        </row>
        <row r="21">
          <cell r="C21">
            <v>0</v>
          </cell>
          <cell r="F21">
            <v>123313292</v>
          </cell>
        </row>
        <row r="22">
          <cell r="C22">
            <v>1155357</v>
          </cell>
          <cell r="F22">
            <v>51555483</v>
          </cell>
        </row>
        <row r="23">
          <cell r="C23">
            <v>3210587</v>
          </cell>
          <cell r="F23">
            <v>51555483</v>
          </cell>
        </row>
        <row r="24">
          <cell r="C24">
            <v>708486252</v>
          </cell>
          <cell r="F24">
            <v>0</v>
          </cell>
        </row>
        <row r="25">
          <cell r="C25">
            <v>77199883</v>
          </cell>
          <cell r="F25">
            <v>0</v>
          </cell>
        </row>
        <row r="26">
          <cell r="C26">
            <v>956055612</v>
          </cell>
          <cell r="F26">
            <v>71784809</v>
          </cell>
        </row>
        <row r="27">
          <cell r="C27">
            <v>356595725</v>
          </cell>
          <cell r="F27">
            <v>0</v>
          </cell>
        </row>
        <row r="28">
          <cell r="C28">
            <v>0</v>
          </cell>
          <cell r="F28">
            <v>-27000</v>
          </cell>
        </row>
        <row r="29">
          <cell r="C29">
            <v>399420533</v>
          </cell>
          <cell r="F29">
            <v>71784809</v>
          </cell>
        </row>
        <row r="30">
          <cell r="C30">
            <v>998880420</v>
          </cell>
          <cell r="F30">
            <v>52033095</v>
          </cell>
        </row>
      </sheetData>
      <sheetData sheetId="33"/>
      <sheetData sheetId="34">
        <row r="4">
          <cell r="C4">
            <v>1805067</v>
          </cell>
          <cell r="F4">
            <v>525555484</v>
          </cell>
        </row>
        <row r="5">
          <cell r="C5">
            <v>1684532350</v>
          </cell>
          <cell r="F5">
            <v>233415381</v>
          </cell>
        </row>
        <row r="6">
          <cell r="C6">
            <v>0</v>
          </cell>
          <cell r="F6">
            <v>276039292</v>
          </cell>
        </row>
        <row r="7">
          <cell r="C7">
            <v>1686337417</v>
          </cell>
          <cell r="F7">
            <v>23790780</v>
          </cell>
        </row>
        <row r="8">
          <cell r="C8">
            <v>0</v>
          </cell>
          <cell r="F8">
            <v>252248512</v>
          </cell>
        </row>
        <row r="9">
          <cell r="C9">
            <v>0</v>
          </cell>
          <cell r="F9">
            <v>1430322965</v>
          </cell>
        </row>
        <row r="10">
          <cell r="C10">
            <v>1686337417</v>
          </cell>
          <cell r="F10">
            <v>0</v>
          </cell>
        </row>
        <row r="11">
          <cell r="C11">
            <v>1426529398</v>
          </cell>
          <cell r="F11">
            <v>7170247</v>
          </cell>
        </row>
        <row r="12">
          <cell r="C12">
            <v>3112866815</v>
          </cell>
          <cell r="F12">
            <v>1437493212</v>
          </cell>
        </row>
        <row r="13">
          <cell r="C13">
            <v>541196616</v>
          </cell>
          <cell r="F13">
            <v>638862581</v>
          </cell>
        </row>
        <row r="14">
          <cell r="C14">
            <v>217774249</v>
          </cell>
          <cell r="F14">
            <v>798630631</v>
          </cell>
        </row>
        <row r="15">
          <cell r="C15">
            <v>289187739</v>
          </cell>
          <cell r="F15">
            <v>0</v>
          </cell>
        </row>
        <row r="16">
          <cell r="C16">
            <v>469783126</v>
          </cell>
          <cell r="F16">
            <v>0</v>
          </cell>
        </row>
        <row r="17">
          <cell r="C17">
            <v>279340320</v>
          </cell>
          <cell r="F17">
            <v>798630631</v>
          </cell>
        </row>
        <row r="18">
          <cell r="C18">
            <v>215428142</v>
          </cell>
          <cell r="F18">
            <v>39305248</v>
          </cell>
        </row>
        <row r="19">
          <cell r="C19">
            <v>9835751</v>
          </cell>
          <cell r="F19">
            <v>759325383</v>
          </cell>
        </row>
        <row r="20">
          <cell r="C20">
            <v>8296821</v>
          </cell>
          <cell r="F20">
            <v>54601018</v>
          </cell>
        </row>
        <row r="21">
          <cell r="C21">
            <v>0</v>
          </cell>
          <cell r="F21">
            <v>813926401</v>
          </cell>
        </row>
        <row r="22">
          <cell r="C22">
            <v>11792160</v>
          </cell>
          <cell r="F22">
            <v>626919358</v>
          </cell>
        </row>
        <row r="23">
          <cell r="C23">
            <v>33987446</v>
          </cell>
          <cell r="F23">
            <v>446905881</v>
          </cell>
        </row>
        <row r="24">
          <cell r="C24">
            <v>1402254741</v>
          </cell>
          <cell r="F24">
            <v>101204246</v>
          </cell>
        </row>
        <row r="25">
          <cell r="C25">
            <v>961488628</v>
          </cell>
          <cell r="F25">
            <v>78809231</v>
          </cell>
        </row>
        <row r="26">
          <cell r="C26">
            <v>2643083689</v>
          </cell>
          <cell r="F26">
            <v>187007043</v>
          </cell>
        </row>
        <row r="27">
          <cell r="C27">
            <v>1216554291</v>
          </cell>
          <cell r="F27">
            <v>0</v>
          </cell>
        </row>
        <row r="28">
          <cell r="C28">
            <v>0</v>
          </cell>
          <cell r="F28">
            <v>0</v>
          </cell>
        </row>
        <row r="29">
          <cell r="C29">
            <v>1686337417</v>
          </cell>
          <cell r="F29">
            <v>265816274</v>
          </cell>
        </row>
        <row r="30">
          <cell r="C30">
            <v>3112866815</v>
          </cell>
          <cell r="F30">
            <v>493509109</v>
          </cell>
        </row>
      </sheetData>
      <sheetData sheetId="35"/>
      <sheetData sheetId="36"/>
      <sheetData sheetId="37"/>
      <sheetData sheetId="38"/>
      <sheetData sheetId="39"/>
      <sheetData sheetId="40">
        <row r="4">
          <cell r="C4">
            <v>468115</v>
          </cell>
          <cell r="F4">
            <v>241663756</v>
          </cell>
        </row>
        <row r="5">
          <cell r="C5">
            <v>1734510482</v>
          </cell>
          <cell r="F5">
            <v>475727504</v>
          </cell>
        </row>
        <row r="6">
          <cell r="C6">
            <v>0</v>
          </cell>
          <cell r="F6">
            <v>75516773</v>
          </cell>
        </row>
        <row r="7">
          <cell r="C7">
            <v>1734978597</v>
          </cell>
          <cell r="F7">
            <v>31996504</v>
          </cell>
        </row>
        <row r="8">
          <cell r="C8">
            <v>0</v>
          </cell>
          <cell r="F8">
            <v>43520269</v>
          </cell>
        </row>
        <row r="9">
          <cell r="C9">
            <v>0</v>
          </cell>
          <cell r="F9">
            <v>1032012893</v>
          </cell>
        </row>
        <row r="10">
          <cell r="C10">
            <v>1734978597</v>
          </cell>
          <cell r="F10">
            <v>0</v>
          </cell>
        </row>
        <row r="11">
          <cell r="C11">
            <v>1445577231</v>
          </cell>
          <cell r="F11">
            <v>940364</v>
          </cell>
        </row>
        <row r="12">
          <cell r="C12">
            <v>3180555828</v>
          </cell>
          <cell r="F12">
            <v>1032953257</v>
          </cell>
        </row>
        <row r="13">
          <cell r="C13">
            <v>715205929</v>
          </cell>
          <cell r="F13">
            <v>477190946</v>
          </cell>
        </row>
        <row r="14">
          <cell r="C14">
            <v>2185331</v>
          </cell>
          <cell r="F14">
            <v>555762311</v>
          </cell>
        </row>
        <row r="15">
          <cell r="C15">
            <v>462541426</v>
          </cell>
          <cell r="F15">
            <v>1600</v>
          </cell>
        </row>
        <row r="16">
          <cell r="C16">
            <v>254849834</v>
          </cell>
          <cell r="F16">
            <v>0</v>
          </cell>
        </row>
        <row r="17">
          <cell r="C17">
            <v>261937753</v>
          </cell>
          <cell r="F17">
            <v>555760711</v>
          </cell>
        </row>
        <row r="18">
          <cell r="C18">
            <v>182114517</v>
          </cell>
          <cell r="F18">
            <v>61694608</v>
          </cell>
        </row>
        <row r="19">
          <cell r="C19">
            <v>12249563</v>
          </cell>
          <cell r="F19">
            <v>494066103</v>
          </cell>
        </row>
        <row r="20">
          <cell r="C20">
            <v>27976881</v>
          </cell>
          <cell r="F20">
            <v>42320736</v>
          </cell>
        </row>
        <row r="21">
          <cell r="C21">
            <v>0</v>
          </cell>
          <cell r="F21">
            <v>536386839</v>
          </cell>
        </row>
        <row r="22">
          <cell r="C22">
            <v>523848</v>
          </cell>
          <cell r="F22">
            <v>343995082</v>
          </cell>
        </row>
        <row r="23">
          <cell r="C23">
            <v>39072944</v>
          </cell>
          <cell r="F23">
            <v>311462630</v>
          </cell>
        </row>
        <row r="24">
          <cell r="C24">
            <v>2127642076</v>
          </cell>
          <cell r="F24">
            <v>32532452</v>
          </cell>
        </row>
        <row r="25">
          <cell r="C25">
            <v>536126165</v>
          </cell>
          <cell r="F25">
            <v>0</v>
          </cell>
        </row>
        <row r="26">
          <cell r="C26">
            <v>2925705994</v>
          </cell>
          <cell r="F26">
            <v>192391757</v>
          </cell>
        </row>
        <row r="27">
          <cell r="C27">
            <v>1480128763</v>
          </cell>
          <cell r="F27">
            <v>0</v>
          </cell>
        </row>
        <row r="28">
          <cell r="C28">
            <v>0</v>
          </cell>
          <cell r="F28">
            <v>0</v>
          </cell>
        </row>
        <row r="29">
          <cell r="C29">
            <v>1734978597</v>
          </cell>
          <cell r="F29">
            <v>192391757</v>
          </cell>
        </row>
        <row r="30">
          <cell r="C30">
            <v>3180555828</v>
          </cell>
          <cell r="F30">
            <v>301674346</v>
          </cell>
        </row>
      </sheetData>
      <sheetData sheetId="41"/>
      <sheetData sheetId="42">
        <row r="4">
          <cell r="C4">
            <v>258511</v>
          </cell>
          <cell r="F4">
            <v>59001398</v>
          </cell>
        </row>
        <row r="5">
          <cell r="C5">
            <v>1638544064</v>
          </cell>
          <cell r="F5">
            <v>1818028</v>
          </cell>
        </row>
        <row r="6">
          <cell r="C6">
            <v>0</v>
          </cell>
          <cell r="F6">
            <v>17038464</v>
          </cell>
        </row>
        <row r="7">
          <cell r="C7">
            <v>1638802575</v>
          </cell>
          <cell r="F7">
            <v>0</v>
          </cell>
        </row>
        <row r="8">
          <cell r="C8">
            <v>0</v>
          </cell>
          <cell r="F8">
            <v>17038464</v>
          </cell>
        </row>
        <row r="9">
          <cell r="C9">
            <v>0</v>
          </cell>
          <cell r="F9">
            <v>51175212</v>
          </cell>
        </row>
        <row r="10">
          <cell r="C10">
            <v>1638802575</v>
          </cell>
          <cell r="F10">
            <v>-309003504</v>
          </cell>
        </row>
        <row r="11">
          <cell r="C11">
            <v>4492082274</v>
          </cell>
          <cell r="F11">
            <v>111080</v>
          </cell>
        </row>
        <row r="12">
          <cell r="C12">
            <v>6130884849</v>
          </cell>
          <cell r="F12">
            <v>-257717212</v>
          </cell>
        </row>
        <row r="13">
          <cell r="C13">
            <v>60736426</v>
          </cell>
          <cell r="F13">
            <v>19314787</v>
          </cell>
        </row>
        <row r="14">
          <cell r="C14">
            <v>83000</v>
          </cell>
          <cell r="F14">
            <v>-277031999</v>
          </cell>
        </row>
        <row r="15">
          <cell r="C15">
            <v>31205385</v>
          </cell>
          <cell r="F15">
            <v>215070</v>
          </cell>
        </row>
        <row r="16">
          <cell r="C16">
            <v>29614041</v>
          </cell>
          <cell r="F16">
            <v>313706384</v>
          </cell>
        </row>
        <row r="17">
          <cell r="C17">
            <v>310983936</v>
          </cell>
          <cell r="F17">
            <v>36459315</v>
          </cell>
        </row>
        <row r="18">
          <cell r="C18">
            <v>10246917</v>
          </cell>
          <cell r="F18">
            <v>3865697</v>
          </cell>
        </row>
        <row r="19">
          <cell r="C19">
            <v>0</v>
          </cell>
          <cell r="F19">
            <v>32593618</v>
          </cell>
        </row>
        <row r="20">
          <cell r="C20">
            <v>0</v>
          </cell>
          <cell r="F20">
            <v>-9954981</v>
          </cell>
        </row>
        <row r="21">
          <cell r="C21">
            <v>0</v>
          </cell>
          <cell r="F21">
            <v>22638637</v>
          </cell>
        </row>
        <row r="22">
          <cell r="C22">
            <v>116205</v>
          </cell>
          <cell r="F22">
            <v>13507883</v>
          </cell>
        </row>
        <row r="23">
          <cell r="C23">
            <v>300620814</v>
          </cell>
          <cell r="F23">
            <v>5205645</v>
          </cell>
        </row>
        <row r="24">
          <cell r="C24">
            <v>3377622104</v>
          </cell>
          <cell r="F24">
            <v>0</v>
          </cell>
        </row>
        <row r="25">
          <cell r="C25">
            <v>1002070825</v>
          </cell>
          <cell r="F25">
            <v>8302238</v>
          </cell>
        </row>
        <row r="26">
          <cell r="C26">
            <v>4690676865</v>
          </cell>
          <cell r="F26">
            <v>22619477</v>
          </cell>
        </row>
        <row r="27">
          <cell r="C27">
            <v>198594591</v>
          </cell>
          <cell r="F27">
            <v>-13488723</v>
          </cell>
        </row>
        <row r="28">
          <cell r="C28">
            <v>1410593943</v>
          </cell>
          <cell r="F28">
            <v>0</v>
          </cell>
        </row>
        <row r="29">
          <cell r="C29">
            <v>1638802575</v>
          </cell>
          <cell r="F29">
            <v>30921715</v>
          </cell>
        </row>
        <row r="30">
          <cell r="C30">
            <v>6130884849</v>
          </cell>
          <cell r="F30">
            <v>1671903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4">
          <cell r="C4">
            <v>4212516</v>
          </cell>
          <cell r="F4">
            <v>22943185</v>
          </cell>
        </row>
        <row r="5">
          <cell r="C5">
            <v>-729328251</v>
          </cell>
          <cell r="F5">
            <v>4442266</v>
          </cell>
        </row>
        <row r="6">
          <cell r="C6">
            <v>0</v>
          </cell>
          <cell r="F6">
            <v>22699774</v>
          </cell>
        </row>
        <row r="7">
          <cell r="C7">
            <v>-725115735</v>
          </cell>
          <cell r="F7">
            <v>0</v>
          </cell>
        </row>
        <row r="8">
          <cell r="C8">
            <v>994</v>
          </cell>
          <cell r="F8">
            <v>22699774</v>
          </cell>
        </row>
        <row r="9">
          <cell r="C9">
            <v>447943549</v>
          </cell>
          <cell r="F9">
            <v>9326479</v>
          </cell>
        </row>
        <row r="10">
          <cell r="C10">
            <v>-277171192</v>
          </cell>
          <cell r="F10">
            <v>6609450</v>
          </cell>
        </row>
        <row r="11">
          <cell r="C11">
            <v>345011641</v>
          </cell>
          <cell r="F11">
            <v>42253</v>
          </cell>
        </row>
        <row r="12">
          <cell r="C12">
            <v>67840449</v>
          </cell>
          <cell r="F12">
            <v>15978182</v>
          </cell>
        </row>
        <row r="13">
          <cell r="C13">
            <v>22943171</v>
          </cell>
          <cell r="F13">
            <v>11385938</v>
          </cell>
        </row>
        <row r="14">
          <cell r="C14">
            <v>4442280</v>
          </cell>
          <cell r="F14">
            <v>4592244</v>
          </cell>
        </row>
        <row r="15">
          <cell r="C15">
            <v>20097873</v>
          </cell>
          <cell r="F15">
            <v>0</v>
          </cell>
        </row>
        <row r="16">
          <cell r="C16">
            <v>7287578</v>
          </cell>
          <cell r="F16">
            <v>65179678</v>
          </cell>
        </row>
        <row r="17">
          <cell r="C17">
            <v>23067415</v>
          </cell>
          <cell r="F17">
            <v>69771922</v>
          </cell>
        </row>
        <row r="18">
          <cell r="C18">
            <v>21646475</v>
          </cell>
          <cell r="F18">
            <v>1261992</v>
          </cell>
        </row>
        <row r="19">
          <cell r="C19">
            <v>0</v>
          </cell>
          <cell r="F19">
            <v>68509930</v>
          </cell>
        </row>
        <row r="20">
          <cell r="C20">
            <v>549010</v>
          </cell>
          <cell r="F20">
            <v>173931</v>
          </cell>
        </row>
        <row r="21">
          <cell r="C21">
            <v>4</v>
          </cell>
          <cell r="F21">
            <v>68683861</v>
          </cell>
        </row>
        <row r="22">
          <cell r="C22">
            <v>849842</v>
          </cell>
          <cell r="F22">
            <v>-567578</v>
          </cell>
        </row>
        <row r="23">
          <cell r="C23">
            <v>22084</v>
          </cell>
          <cell r="F23">
            <v>-567578</v>
          </cell>
        </row>
        <row r="24">
          <cell r="C24">
            <v>34469752</v>
          </cell>
          <cell r="F24">
            <v>0</v>
          </cell>
        </row>
        <row r="25">
          <cell r="C25">
            <v>963338</v>
          </cell>
          <cell r="F25">
            <v>0</v>
          </cell>
        </row>
        <row r="26">
          <cell r="C26">
            <v>58500505</v>
          </cell>
          <cell r="F26">
            <v>69295559</v>
          </cell>
        </row>
        <row r="27">
          <cell r="C27">
            <v>-286511136</v>
          </cell>
          <cell r="F27">
            <v>-44120</v>
          </cell>
        </row>
        <row r="28">
          <cell r="C28">
            <v>2052366</v>
          </cell>
          <cell r="F28">
            <v>0</v>
          </cell>
        </row>
        <row r="29">
          <cell r="C29">
            <v>-277171192</v>
          </cell>
          <cell r="F29">
            <v>69295559</v>
          </cell>
        </row>
        <row r="30">
          <cell r="C30">
            <v>67840449</v>
          </cell>
          <cell r="F30">
            <v>-785629</v>
          </cell>
        </row>
      </sheetData>
      <sheetData sheetId="55"/>
      <sheetData sheetId="56">
        <row r="4">
          <cell r="C4">
            <v>644346</v>
          </cell>
          <cell r="F4">
            <v>0</v>
          </cell>
        </row>
        <row r="5">
          <cell r="C5">
            <v>-27802923</v>
          </cell>
          <cell r="F5">
            <v>3854865</v>
          </cell>
        </row>
        <row r="6">
          <cell r="C6">
            <v>0</v>
          </cell>
          <cell r="F6">
            <v>0</v>
          </cell>
        </row>
        <row r="7">
          <cell r="C7">
            <v>-27158577</v>
          </cell>
          <cell r="F7">
            <v>0</v>
          </cell>
        </row>
        <row r="8">
          <cell r="C8">
            <v>0</v>
          </cell>
          <cell r="F8">
            <v>0</v>
          </cell>
        </row>
        <row r="9">
          <cell r="C9">
            <v>2900000</v>
          </cell>
          <cell r="F9">
            <v>0</v>
          </cell>
        </row>
        <row r="10">
          <cell r="C10">
            <v>-24258577</v>
          </cell>
          <cell r="F10">
            <v>0</v>
          </cell>
        </row>
        <row r="11">
          <cell r="C11">
            <v>121910912</v>
          </cell>
          <cell r="F11">
            <v>0</v>
          </cell>
        </row>
        <row r="12">
          <cell r="C12">
            <v>97652335</v>
          </cell>
          <cell r="F12">
            <v>0</v>
          </cell>
        </row>
        <row r="13">
          <cell r="C13">
            <v>3854865</v>
          </cell>
          <cell r="F13">
            <v>142065</v>
          </cell>
        </row>
        <row r="14">
          <cell r="C14">
            <v>0</v>
          </cell>
          <cell r="F14">
            <v>-142065</v>
          </cell>
        </row>
        <row r="15">
          <cell r="C15">
            <v>3107031</v>
          </cell>
          <cell r="F15">
            <v>0</v>
          </cell>
        </row>
        <row r="16">
          <cell r="C16">
            <v>747834</v>
          </cell>
          <cell r="F16">
            <v>10374364</v>
          </cell>
        </row>
        <row r="17">
          <cell r="C17">
            <v>9742869</v>
          </cell>
          <cell r="F17">
            <v>10232299</v>
          </cell>
        </row>
        <row r="18">
          <cell r="C18">
            <v>9273807</v>
          </cell>
          <cell r="F18">
            <v>63237</v>
          </cell>
        </row>
        <row r="19">
          <cell r="C19">
            <v>0</v>
          </cell>
          <cell r="F19">
            <v>10169062</v>
          </cell>
        </row>
        <row r="20">
          <cell r="C20">
            <v>0</v>
          </cell>
          <cell r="F20">
            <v>1611679</v>
          </cell>
        </row>
        <row r="21">
          <cell r="C21">
            <v>0</v>
          </cell>
          <cell r="F21">
            <v>11780741</v>
          </cell>
        </row>
        <row r="22">
          <cell r="C22">
            <v>469062</v>
          </cell>
          <cell r="F22">
            <v>-607180</v>
          </cell>
        </row>
        <row r="23">
          <cell r="C23">
            <v>0</v>
          </cell>
          <cell r="F23">
            <v>-607180</v>
          </cell>
        </row>
        <row r="24">
          <cell r="C24">
            <v>86704498</v>
          </cell>
          <cell r="F24">
            <v>0</v>
          </cell>
        </row>
        <row r="25">
          <cell r="C25">
            <v>457134</v>
          </cell>
          <cell r="F25">
            <v>0</v>
          </cell>
        </row>
        <row r="26">
          <cell r="C26">
            <v>96904501</v>
          </cell>
          <cell r="F26">
            <v>12387921</v>
          </cell>
        </row>
        <row r="27">
          <cell r="C27">
            <v>-25006411</v>
          </cell>
          <cell r="F27">
            <v>0</v>
          </cell>
        </row>
        <row r="28">
          <cell r="C28">
            <v>0</v>
          </cell>
          <cell r="F28">
            <v>0</v>
          </cell>
        </row>
        <row r="29">
          <cell r="C29">
            <v>-24258577</v>
          </cell>
          <cell r="F29">
            <v>12387921</v>
          </cell>
        </row>
        <row r="30">
          <cell r="C30">
            <v>97652335</v>
          </cell>
          <cell r="F30">
            <v>-2218859</v>
          </cell>
        </row>
      </sheetData>
      <sheetData sheetId="57"/>
      <sheetData sheetId="58">
        <row r="4">
          <cell r="C4">
            <v>820364</v>
          </cell>
          <cell r="F4">
            <v>134145221</v>
          </cell>
        </row>
        <row r="5">
          <cell r="C5">
            <v>167468317</v>
          </cell>
          <cell r="F5">
            <v>6500726</v>
          </cell>
        </row>
        <row r="6">
          <cell r="C6">
            <v>0</v>
          </cell>
          <cell r="F6">
            <v>34225396</v>
          </cell>
        </row>
        <row r="7">
          <cell r="C7">
            <v>168288681</v>
          </cell>
          <cell r="F7">
            <v>1521468</v>
          </cell>
        </row>
        <row r="8">
          <cell r="C8">
            <v>0</v>
          </cell>
          <cell r="F8">
            <v>32703928</v>
          </cell>
        </row>
        <row r="9">
          <cell r="C9">
            <v>0</v>
          </cell>
          <cell r="F9">
            <v>123413066</v>
          </cell>
        </row>
        <row r="10">
          <cell r="C10">
            <v>168288681</v>
          </cell>
          <cell r="F10">
            <v>0</v>
          </cell>
        </row>
        <row r="11">
          <cell r="C11">
            <v>153155511</v>
          </cell>
          <cell r="F11">
            <v>75825</v>
          </cell>
        </row>
        <row r="12">
          <cell r="C12">
            <v>321444192</v>
          </cell>
          <cell r="F12">
            <v>123488891</v>
          </cell>
        </row>
        <row r="13">
          <cell r="C13">
            <v>136954247</v>
          </cell>
          <cell r="F13">
            <v>42372520</v>
          </cell>
        </row>
        <row r="14">
          <cell r="C14">
            <v>3691700</v>
          </cell>
          <cell r="F14">
            <v>81116371</v>
          </cell>
        </row>
        <row r="15">
          <cell r="C15">
            <v>60228277</v>
          </cell>
          <cell r="F15">
            <v>0</v>
          </cell>
        </row>
        <row r="16">
          <cell r="C16">
            <v>80417670</v>
          </cell>
          <cell r="F16">
            <v>0</v>
          </cell>
        </row>
        <row r="17">
          <cell r="C17">
            <v>44008856</v>
          </cell>
          <cell r="F17">
            <v>81116371</v>
          </cell>
        </row>
        <row r="18">
          <cell r="C18">
            <v>32367027</v>
          </cell>
          <cell r="F18">
            <v>6308191</v>
          </cell>
        </row>
        <row r="19">
          <cell r="C19">
            <v>764125</v>
          </cell>
          <cell r="F19">
            <v>74808180</v>
          </cell>
        </row>
        <row r="20">
          <cell r="C20">
            <v>0</v>
          </cell>
          <cell r="F20">
            <v>1929118</v>
          </cell>
        </row>
        <row r="21">
          <cell r="C21">
            <v>0</v>
          </cell>
          <cell r="F21">
            <v>76737298</v>
          </cell>
        </row>
        <row r="22">
          <cell r="C22">
            <v>3809154</v>
          </cell>
          <cell r="F22">
            <v>12374003</v>
          </cell>
        </row>
        <row r="23">
          <cell r="C23">
            <v>7068550</v>
          </cell>
          <cell r="F23">
            <v>12374003</v>
          </cell>
        </row>
        <row r="24">
          <cell r="C24">
            <v>152247508</v>
          </cell>
          <cell r="F24">
            <v>0</v>
          </cell>
        </row>
        <row r="25">
          <cell r="C25">
            <v>43945158</v>
          </cell>
          <cell r="F25">
            <v>0</v>
          </cell>
        </row>
        <row r="26">
          <cell r="C26">
            <v>240201522</v>
          </cell>
          <cell r="F26">
            <v>64387539</v>
          </cell>
        </row>
        <row r="27">
          <cell r="C27">
            <v>87046011</v>
          </cell>
          <cell r="F27">
            <v>-24244</v>
          </cell>
        </row>
        <row r="28">
          <cell r="C28">
            <v>825000</v>
          </cell>
          <cell r="F28">
            <v>0</v>
          </cell>
        </row>
        <row r="29">
          <cell r="C29">
            <v>168288681</v>
          </cell>
          <cell r="F29">
            <v>64387539</v>
          </cell>
        </row>
        <row r="30">
          <cell r="C30">
            <v>321444192</v>
          </cell>
          <cell r="F30">
            <v>10420641</v>
          </cell>
        </row>
      </sheetData>
      <sheetData sheetId="59"/>
      <sheetData sheetId="60">
        <row r="4">
          <cell r="C4">
            <v>7414949</v>
          </cell>
          <cell r="F4">
            <v>0</v>
          </cell>
        </row>
        <row r="5">
          <cell r="C5">
            <v>42815361</v>
          </cell>
          <cell r="F5">
            <v>57254814</v>
          </cell>
        </row>
        <row r="6">
          <cell r="C6">
            <v>0</v>
          </cell>
          <cell r="F6">
            <v>0</v>
          </cell>
        </row>
        <row r="7">
          <cell r="C7">
            <v>50230310</v>
          </cell>
          <cell r="F7">
            <v>0</v>
          </cell>
        </row>
        <row r="8">
          <cell r="C8">
            <v>1052986</v>
          </cell>
          <cell r="F8">
            <v>0</v>
          </cell>
        </row>
        <row r="9">
          <cell r="C9">
            <v>96452756</v>
          </cell>
          <cell r="F9">
            <v>0</v>
          </cell>
        </row>
        <row r="10">
          <cell r="C10">
            <v>147736052</v>
          </cell>
          <cell r="F10">
            <v>0</v>
          </cell>
        </row>
        <row r="11">
          <cell r="C11">
            <v>47114764</v>
          </cell>
          <cell r="F11">
            <v>2577</v>
          </cell>
        </row>
        <row r="12">
          <cell r="C12">
            <v>194850816</v>
          </cell>
          <cell r="F12">
            <v>2577</v>
          </cell>
        </row>
        <row r="13">
          <cell r="C13">
            <v>52876846</v>
          </cell>
          <cell r="F13">
            <v>156099</v>
          </cell>
        </row>
        <row r="14">
          <cell r="C14">
            <v>4377968</v>
          </cell>
          <cell r="F14">
            <v>-153522</v>
          </cell>
        </row>
        <row r="15">
          <cell r="C15">
            <v>0</v>
          </cell>
          <cell r="F15">
            <v>0</v>
          </cell>
        </row>
        <row r="16">
          <cell r="C16">
            <v>57254814</v>
          </cell>
          <cell r="F16">
            <v>26488041</v>
          </cell>
        </row>
        <row r="17">
          <cell r="C17">
            <v>3395472</v>
          </cell>
          <cell r="F17">
            <v>26334519</v>
          </cell>
        </row>
        <row r="18">
          <cell r="C18">
            <v>609546</v>
          </cell>
          <cell r="F18">
            <v>36769</v>
          </cell>
        </row>
        <row r="19">
          <cell r="C19">
            <v>2743000</v>
          </cell>
          <cell r="F19">
            <v>26297750</v>
          </cell>
        </row>
        <row r="20">
          <cell r="C20">
            <v>0</v>
          </cell>
          <cell r="F20">
            <v>-6713</v>
          </cell>
        </row>
        <row r="21">
          <cell r="C21">
            <v>0</v>
          </cell>
          <cell r="F21">
            <v>26291037</v>
          </cell>
        </row>
        <row r="22">
          <cell r="C22">
            <v>33891</v>
          </cell>
          <cell r="F22">
            <v>-354843</v>
          </cell>
        </row>
        <row r="23">
          <cell r="C23">
            <v>9035</v>
          </cell>
          <cell r="F23">
            <v>-354843</v>
          </cell>
        </row>
        <row r="24">
          <cell r="C24">
            <v>108812559</v>
          </cell>
          <cell r="F24">
            <v>0</v>
          </cell>
        </row>
        <row r="25">
          <cell r="C25">
            <v>25387971</v>
          </cell>
          <cell r="F25">
            <v>0</v>
          </cell>
        </row>
        <row r="26">
          <cell r="C26">
            <v>137596002</v>
          </cell>
          <cell r="F26">
            <v>26657734</v>
          </cell>
        </row>
        <row r="27">
          <cell r="C27">
            <v>90481238</v>
          </cell>
          <cell r="F27">
            <v>-11854</v>
          </cell>
        </row>
        <row r="28">
          <cell r="C28">
            <v>0</v>
          </cell>
          <cell r="F28">
            <v>0</v>
          </cell>
        </row>
        <row r="29">
          <cell r="C29">
            <v>147736052</v>
          </cell>
          <cell r="F29">
            <v>26657734</v>
          </cell>
        </row>
        <row r="30">
          <cell r="C30">
            <v>194850816</v>
          </cell>
          <cell r="F30">
            <v>-359984</v>
          </cell>
        </row>
      </sheetData>
      <sheetData sheetId="61"/>
      <sheetData sheetId="62">
        <row r="4">
          <cell r="C4">
            <v>1771644</v>
          </cell>
          <cell r="F4">
            <v>0</v>
          </cell>
        </row>
        <row r="5">
          <cell r="C5">
            <v>-62761393</v>
          </cell>
          <cell r="F5">
            <v>62356789</v>
          </cell>
        </row>
        <row r="6">
          <cell r="C6">
            <v>0</v>
          </cell>
          <cell r="F6">
            <v>0</v>
          </cell>
        </row>
        <row r="7">
          <cell r="C7">
            <v>-60989749</v>
          </cell>
          <cell r="F7">
            <v>0</v>
          </cell>
        </row>
        <row r="8">
          <cell r="C8">
            <v>0</v>
          </cell>
          <cell r="F8">
            <v>0</v>
          </cell>
        </row>
        <row r="9">
          <cell r="C9">
            <v>67514168</v>
          </cell>
          <cell r="F9">
            <v>30979543</v>
          </cell>
        </row>
        <row r="10">
          <cell r="C10">
            <v>6524419</v>
          </cell>
          <cell r="F10">
            <v>802</v>
          </cell>
        </row>
        <row r="11">
          <cell r="C11">
            <v>149105228</v>
          </cell>
          <cell r="F11">
            <v>531136</v>
          </cell>
        </row>
        <row r="12">
          <cell r="C12">
            <v>155629647</v>
          </cell>
          <cell r="F12">
            <v>31511481</v>
          </cell>
        </row>
        <row r="13">
          <cell r="C13">
            <v>61875222</v>
          </cell>
          <cell r="F13">
            <v>22630840</v>
          </cell>
        </row>
        <row r="14">
          <cell r="C14">
            <v>481567</v>
          </cell>
          <cell r="F14">
            <v>8880641</v>
          </cell>
        </row>
        <row r="15">
          <cell r="C15">
            <v>37577790</v>
          </cell>
          <cell r="F15">
            <v>0</v>
          </cell>
        </row>
        <row r="16">
          <cell r="C16">
            <v>24778999</v>
          </cell>
          <cell r="F16">
            <v>20890554</v>
          </cell>
        </row>
        <row r="17">
          <cell r="C17">
            <v>50383634</v>
          </cell>
          <cell r="F17">
            <v>29771195</v>
          </cell>
        </row>
        <row r="18">
          <cell r="C18">
            <v>43883692</v>
          </cell>
          <cell r="F18">
            <v>3075456</v>
          </cell>
        </row>
        <row r="19">
          <cell r="C19">
            <v>1073493</v>
          </cell>
          <cell r="F19">
            <v>26695739</v>
          </cell>
        </row>
        <row r="20">
          <cell r="C20">
            <v>4587800</v>
          </cell>
          <cell r="F20">
            <v>812159</v>
          </cell>
        </row>
        <row r="21">
          <cell r="C21">
            <v>0</v>
          </cell>
          <cell r="F21">
            <v>27507898</v>
          </cell>
        </row>
        <row r="22">
          <cell r="C22">
            <v>177895</v>
          </cell>
          <cell r="F22">
            <v>-21857675</v>
          </cell>
        </row>
        <row r="23">
          <cell r="C23">
            <v>660754</v>
          </cell>
          <cell r="F23">
            <v>-21857675</v>
          </cell>
        </row>
        <row r="24">
          <cell r="C24">
            <v>73255882</v>
          </cell>
          <cell r="F24">
            <v>0</v>
          </cell>
        </row>
        <row r="25">
          <cell r="C25">
            <v>3166854</v>
          </cell>
          <cell r="F25">
            <v>0</v>
          </cell>
        </row>
        <row r="26">
          <cell r="C26">
            <v>126806370</v>
          </cell>
          <cell r="F26">
            <v>49365573</v>
          </cell>
        </row>
        <row r="27">
          <cell r="C27">
            <v>-22298858</v>
          </cell>
          <cell r="F27">
            <v>0</v>
          </cell>
        </row>
        <row r="28">
          <cell r="C28">
            <v>4044278</v>
          </cell>
          <cell r="F28">
            <v>0</v>
          </cell>
        </row>
        <row r="29">
          <cell r="C29">
            <v>6524419</v>
          </cell>
          <cell r="F29">
            <v>49365573</v>
          </cell>
        </row>
        <row r="30">
          <cell r="C30">
            <v>155629647</v>
          </cell>
          <cell r="F30">
            <v>-22669834</v>
          </cell>
        </row>
      </sheetData>
      <sheetData sheetId="63"/>
      <sheetData sheetId="64">
        <row r="4">
          <cell r="C4">
            <v>6972132</v>
          </cell>
          <cell r="F4">
            <v>0</v>
          </cell>
        </row>
        <row r="5">
          <cell r="C5">
            <v>-93662037</v>
          </cell>
          <cell r="F5">
            <v>16618199</v>
          </cell>
        </row>
        <row r="6">
          <cell r="C6">
            <v>0</v>
          </cell>
          <cell r="F6">
            <v>0</v>
          </cell>
        </row>
        <row r="7">
          <cell r="C7">
            <v>-86689905</v>
          </cell>
          <cell r="F7">
            <v>0</v>
          </cell>
        </row>
        <row r="8">
          <cell r="C8">
            <v>0</v>
          </cell>
          <cell r="F8">
            <v>0</v>
          </cell>
        </row>
        <row r="9">
          <cell r="C9">
            <v>37078787</v>
          </cell>
          <cell r="F9">
            <v>2768672</v>
          </cell>
        </row>
        <row r="10">
          <cell r="C10">
            <v>-49611118</v>
          </cell>
          <cell r="F10">
            <v>0</v>
          </cell>
        </row>
        <row r="11">
          <cell r="C11">
            <v>71059319</v>
          </cell>
          <cell r="F11">
            <v>0</v>
          </cell>
        </row>
        <row r="12">
          <cell r="C12">
            <v>21448201</v>
          </cell>
          <cell r="F12">
            <v>2768672</v>
          </cell>
        </row>
        <row r="13">
          <cell r="C13">
            <v>16520071</v>
          </cell>
          <cell r="F13">
            <v>1854655</v>
          </cell>
        </row>
        <row r="14">
          <cell r="C14">
            <v>98128</v>
          </cell>
          <cell r="F14">
            <v>914017</v>
          </cell>
        </row>
        <row r="15">
          <cell r="C15">
            <v>7737910</v>
          </cell>
          <cell r="F15">
            <v>0</v>
          </cell>
        </row>
        <row r="16">
          <cell r="C16">
            <v>8880289</v>
          </cell>
          <cell r="F16">
            <v>15463679</v>
          </cell>
        </row>
        <row r="17">
          <cell r="C17">
            <v>3809433</v>
          </cell>
          <cell r="F17">
            <v>16377696</v>
          </cell>
        </row>
        <row r="18">
          <cell r="C18">
            <v>3221408</v>
          </cell>
          <cell r="F18">
            <v>897959</v>
          </cell>
        </row>
        <row r="19">
          <cell r="C19">
            <v>580217</v>
          </cell>
          <cell r="F19">
            <v>15479737</v>
          </cell>
        </row>
        <row r="20">
          <cell r="C20">
            <v>0</v>
          </cell>
          <cell r="F20">
            <v>9287</v>
          </cell>
        </row>
        <row r="21">
          <cell r="C21">
            <v>0</v>
          </cell>
          <cell r="F21">
            <v>15489024</v>
          </cell>
        </row>
        <row r="22">
          <cell r="C22">
            <v>5519</v>
          </cell>
          <cell r="F22">
            <v>422537</v>
          </cell>
        </row>
        <row r="23">
          <cell r="C23">
            <v>2289</v>
          </cell>
          <cell r="F23">
            <v>422537</v>
          </cell>
        </row>
        <row r="24">
          <cell r="C24">
            <v>7805527</v>
          </cell>
          <cell r="F24">
            <v>0</v>
          </cell>
        </row>
        <row r="25">
          <cell r="C25">
            <v>952952</v>
          </cell>
          <cell r="F25">
            <v>0</v>
          </cell>
        </row>
        <row r="26">
          <cell r="C26">
            <v>12567912</v>
          </cell>
          <cell r="F26">
            <v>15066487</v>
          </cell>
        </row>
        <row r="27">
          <cell r="C27">
            <v>-58491407</v>
          </cell>
          <cell r="F27">
            <v>0</v>
          </cell>
        </row>
        <row r="28">
          <cell r="C28">
            <v>0</v>
          </cell>
          <cell r="F28">
            <v>0</v>
          </cell>
        </row>
        <row r="29">
          <cell r="C29">
            <v>-49611118</v>
          </cell>
          <cell r="F29">
            <v>15066487</v>
          </cell>
        </row>
        <row r="30">
          <cell r="C30">
            <v>21448201</v>
          </cell>
          <cell r="F30">
            <v>413250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4">
          <cell r="C4">
            <v>12690863</v>
          </cell>
          <cell r="F4">
            <v>0</v>
          </cell>
        </row>
        <row r="5">
          <cell r="C5">
            <v>-97925005</v>
          </cell>
          <cell r="F5">
            <v>13027181</v>
          </cell>
        </row>
        <row r="6">
          <cell r="C6">
            <v>0</v>
          </cell>
          <cell r="F6">
            <v>0</v>
          </cell>
        </row>
        <row r="7">
          <cell r="C7">
            <v>-85234142</v>
          </cell>
          <cell r="F7">
            <v>0</v>
          </cell>
        </row>
        <row r="8">
          <cell r="C8">
            <v>0</v>
          </cell>
          <cell r="F8">
            <v>0</v>
          </cell>
        </row>
        <row r="9">
          <cell r="C9">
            <v>37846269</v>
          </cell>
          <cell r="F9">
            <v>97547</v>
          </cell>
        </row>
        <row r="10">
          <cell r="C10">
            <v>-47387873</v>
          </cell>
          <cell r="F10">
            <v>19000</v>
          </cell>
        </row>
        <row r="11">
          <cell r="C11">
            <v>67447909</v>
          </cell>
          <cell r="F11">
            <v>4923</v>
          </cell>
        </row>
        <row r="12">
          <cell r="C12">
            <v>20060036</v>
          </cell>
          <cell r="F12">
            <v>121470</v>
          </cell>
        </row>
        <row r="13">
          <cell r="C13">
            <v>13027181</v>
          </cell>
          <cell r="F13">
            <v>496632</v>
          </cell>
        </row>
        <row r="14">
          <cell r="C14">
            <v>0</v>
          </cell>
          <cell r="F14">
            <v>-375162</v>
          </cell>
        </row>
        <row r="15">
          <cell r="C15">
            <v>4942972</v>
          </cell>
          <cell r="F15">
            <v>0</v>
          </cell>
        </row>
        <row r="16">
          <cell r="C16">
            <v>8084209</v>
          </cell>
          <cell r="F16">
            <v>20311946</v>
          </cell>
        </row>
        <row r="17">
          <cell r="C17">
            <v>2039621</v>
          </cell>
          <cell r="F17">
            <v>19936784</v>
          </cell>
        </row>
        <row r="18">
          <cell r="C18">
            <v>565897</v>
          </cell>
          <cell r="F18">
            <v>0</v>
          </cell>
        </row>
        <row r="19">
          <cell r="C19">
            <v>46968</v>
          </cell>
          <cell r="F19">
            <v>19936784</v>
          </cell>
        </row>
        <row r="20">
          <cell r="C20">
            <v>331558</v>
          </cell>
          <cell r="F20">
            <v>-19163</v>
          </cell>
        </row>
        <row r="21">
          <cell r="C21">
            <v>0</v>
          </cell>
          <cell r="F21">
            <v>19917621</v>
          </cell>
        </row>
        <row r="22">
          <cell r="C22">
            <v>0</v>
          </cell>
          <cell r="F22">
            <v>-927764</v>
          </cell>
        </row>
        <row r="23">
          <cell r="C23">
            <v>1095198</v>
          </cell>
          <cell r="F23">
            <v>-927764</v>
          </cell>
        </row>
        <row r="24">
          <cell r="C24">
            <v>3963727</v>
          </cell>
          <cell r="F24">
            <v>0</v>
          </cell>
        </row>
        <row r="25">
          <cell r="C25">
            <v>5947479</v>
          </cell>
          <cell r="F25">
            <v>0</v>
          </cell>
        </row>
        <row r="26">
          <cell r="C26">
            <v>11950827</v>
          </cell>
          <cell r="F26">
            <v>20878927</v>
          </cell>
        </row>
        <row r="27">
          <cell r="C27">
            <v>-55497082</v>
          </cell>
          <cell r="F27">
            <v>-33542</v>
          </cell>
        </row>
        <row r="28">
          <cell r="C28">
            <v>25000</v>
          </cell>
          <cell r="F28">
            <v>0</v>
          </cell>
        </row>
        <row r="29">
          <cell r="C29">
            <v>-47387873</v>
          </cell>
          <cell r="F29">
            <v>20878927</v>
          </cell>
        </row>
        <row r="30">
          <cell r="C30">
            <v>20060036</v>
          </cell>
          <cell r="F30">
            <v>-942143</v>
          </cell>
        </row>
      </sheetData>
      <sheetData sheetId="83"/>
      <sheetData sheetId="84">
        <row r="4">
          <cell r="C4">
            <v>1616627</v>
          </cell>
          <cell r="F4">
            <v>0</v>
          </cell>
        </row>
        <row r="5">
          <cell r="C5">
            <v>-356207981</v>
          </cell>
          <cell r="F5">
            <v>12187114</v>
          </cell>
        </row>
        <row r="6">
          <cell r="C6">
            <v>0</v>
          </cell>
          <cell r="F6">
            <v>0</v>
          </cell>
        </row>
        <row r="7">
          <cell r="C7">
            <v>-354591354</v>
          </cell>
          <cell r="F7">
            <v>0</v>
          </cell>
        </row>
        <row r="8">
          <cell r="C8">
            <v>291828</v>
          </cell>
          <cell r="F8">
            <v>0</v>
          </cell>
        </row>
        <row r="9">
          <cell r="C9">
            <v>282974417</v>
          </cell>
          <cell r="F9">
            <v>237196</v>
          </cell>
        </row>
        <row r="10">
          <cell r="C10">
            <v>-71325109</v>
          </cell>
          <cell r="F10">
            <v>0</v>
          </cell>
        </row>
        <row r="11">
          <cell r="C11">
            <v>120919855</v>
          </cell>
          <cell r="F11">
            <v>2852</v>
          </cell>
        </row>
        <row r="12">
          <cell r="C12">
            <v>49594746</v>
          </cell>
          <cell r="F12">
            <v>240048</v>
          </cell>
        </row>
        <row r="13">
          <cell r="C13">
            <v>6830902</v>
          </cell>
          <cell r="F13">
            <v>1596795</v>
          </cell>
        </row>
        <row r="14">
          <cell r="C14">
            <v>5356212</v>
          </cell>
          <cell r="F14">
            <v>-1356747</v>
          </cell>
        </row>
        <row r="15">
          <cell r="C15">
            <v>4982774</v>
          </cell>
          <cell r="F15">
            <v>0</v>
          </cell>
        </row>
        <row r="16">
          <cell r="C16">
            <v>7204340</v>
          </cell>
          <cell r="F16">
            <v>29495927</v>
          </cell>
        </row>
        <row r="17">
          <cell r="C17">
            <v>9738083</v>
          </cell>
          <cell r="F17">
            <v>28139180</v>
          </cell>
        </row>
        <row r="18">
          <cell r="C18">
            <v>6175947</v>
          </cell>
          <cell r="F18">
            <v>401812</v>
          </cell>
        </row>
        <row r="19">
          <cell r="C19">
            <v>34710</v>
          </cell>
          <cell r="F19">
            <v>27737368</v>
          </cell>
        </row>
        <row r="20">
          <cell r="C20">
            <v>1048977</v>
          </cell>
          <cell r="F20">
            <v>1785455</v>
          </cell>
        </row>
        <row r="21">
          <cell r="C21">
            <v>2211743</v>
          </cell>
          <cell r="F21">
            <v>29522823</v>
          </cell>
        </row>
        <row r="22">
          <cell r="C22">
            <v>263408</v>
          </cell>
          <cell r="F22">
            <v>-291528</v>
          </cell>
        </row>
        <row r="23">
          <cell r="C23">
            <v>3298</v>
          </cell>
          <cell r="F23">
            <v>-291528</v>
          </cell>
        </row>
        <row r="24">
          <cell r="C24">
            <v>22005361</v>
          </cell>
          <cell r="F24">
            <v>0</v>
          </cell>
        </row>
        <row r="25">
          <cell r="C25">
            <v>10591962</v>
          </cell>
          <cell r="F25">
            <v>0</v>
          </cell>
        </row>
        <row r="26">
          <cell r="C26">
            <v>42335406</v>
          </cell>
          <cell r="F26">
            <v>30110634</v>
          </cell>
        </row>
        <row r="27">
          <cell r="C27">
            <v>-78584449</v>
          </cell>
          <cell r="F27">
            <v>0</v>
          </cell>
        </row>
        <row r="28">
          <cell r="C28">
            <v>55000</v>
          </cell>
          <cell r="F28">
            <v>-296283</v>
          </cell>
        </row>
        <row r="29">
          <cell r="C29">
            <v>-71325109</v>
          </cell>
          <cell r="F29">
            <v>30110634</v>
          </cell>
        </row>
        <row r="30">
          <cell r="C30">
            <v>49594746</v>
          </cell>
          <cell r="F30">
            <v>-2373266</v>
          </cell>
        </row>
      </sheetData>
      <sheetData sheetId="85"/>
      <sheetData sheetId="86">
        <row r="4">
          <cell r="C4">
            <v>3946570</v>
          </cell>
          <cell r="F4">
            <v>0</v>
          </cell>
        </row>
        <row r="5">
          <cell r="C5">
            <v>194164165</v>
          </cell>
          <cell r="F5">
            <v>454918955</v>
          </cell>
        </row>
        <row r="6">
          <cell r="C6">
            <v>0</v>
          </cell>
          <cell r="F6">
            <v>0</v>
          </cell>
        </row>
        <row r="7">
          <cell r="C7">
            <v>198110735</v>
          </cell>
          <cell r="F7">
            <v>0</v>
          </cell>
        </row>
        <row r="8">
          <cell r="C8">
            <v>53702</v>
          </cell>
          <cell r="F8">
            <v>0</v>
          </cell>
        </row>
        <row r="9">
          <cell r="C9">
            <v>246021804</v>
          </cell>
          <cell r="F9">
            <v>153146720</v>
          </cell>
        </row>
        <row r="10">
          <cell r="C10">
            <v>444186241</v>
          </cell>
          <cell r="F10">
            <v>0</v>
          </cell>
        </row>
        <row r="11">
          <cell r="C11">
            <v>418267025</v>
          </cell>
          <cell r="F11">
            <v>2601865</v>
          </cell>
        </row>
        <row r="12">
          <cell r="C12">
            <v>862453266</v>
          </cell>
          <cell r="F12">
            <v>155748585</v>
          </cell>
        </row>
        <row r="13">
          <cell r="C13">
            <v>452747281</v>
          </cell>
          <cell r="F13">
            <v>124120747</v>
          </cell>
        </row>
        <row r="14">
          <cell r="C14">
            <v>2171674</v>
          </cell>
          <cell r="F14">
            <v>31627838</v>
          </cell>
        </row>
        <row r="15">
          <cell r="C15">
            <v>172929751</v>
          </cell>
          <cell r="F15">
            <v>2858</v>
          </cell>
        </row>
        <row r="16">
          <cell r="C16">
            <v>281989204</v>
          </cell>
          <cell r="F16">
            <v>92163532</v>
          </cell>
        </row>
        <row r="17">
          <cell r="C17">
            <v>119000672</v>
          </cell>
          <cell r="F17">
            <v>123788512</v>
          </cell>
        </row>
        <row r="18">
          <cell r="C18">
            <v>94396498</v>
          </cell>
          <cell r="F18">
            <v>13712917</v>
          </cell>
        </row>
        <row r="19">
          <cell r="C19">
            <v>4522996</v>
          </cell>
          <cell r="F19">
            <v>110075595</v>
          </cell>
        </row>
        <row r="20">
          <cell r="C20">
            <v>2272213</v>
          </cell>
          <cell r="F20">
            <v>890171</v>
          </cell>
        </row>
        <row r="21">
          <cell r="C21">
            <v>0</v>
          </cell>
          <cell r="F21">
            <v>110965766</v>
          </cell>
        </row>
        <row r="22">
          <cell r="C22">
            <v>3180454</v>
          </cell>
          <cell r="F22">
            <v>-162912</v>
          </cell>
        </row>
        <row r="23">
          <cell r="C23">
            <v>14628511</v>
          </cell>
          <cell r="F23">
            <v>-162912</v>
          </cell>
        </row>
        <row r="24">
          <cell r="C24">
            <v>400659185</v>
          </cell>
          <cell r="F24">
            <v>0</v>
          </cell>
        </row>
        <row r="25">
          <cell r="C25">
            <v>54434205</v>
          </cell>
          <cell r="F25">
            <v>0</v>
          </cell>
        </row>
        <row r="26">
          <cell r="C26">
            <v>574094062</v>
          </cell>
          <cell r="F26">
            <v>111156898</v>
          </cell>
        </row>
        <row r="27">
          <cell r="C27">
            <v>155827037</v>
          </cell>
          <cell r="F27">
            <v>-28220</v>
          </cell>
        </row>
        <row r="28">
          <cell r="C28">
            <v>6370000</v>
          </cell>
          <cell r="F28">
            <v>0</v>
          </cell>
        </row>
        <row r="29">
          <cell r="C29">
            <v>444186241</v>
          </cell>
          <cell r="F29">
            <v>111156898</v>
          </cell>
        </row>
        <row r="30">
          <cell r="C30">
            <v>862453266</v>
          </cell>
          <cell r="F30">
            <v>-1081303</v>
          </cell>
        </row>
      </sheetData>
      <sheetData sheetId="87"/>
      <sheetData sheetId="88">
        <row r="4">
          <cell r="C4">
            <v>1995826</v>
          </cell>
          <cell r="F4">
            <v>0</v>
          </cell>
        </row>
        <row r="5">
          <cell r="C5">
            <v>-68963524</v>
          </cell>
          <cell r="F5">
            <v>38031077</v>
          </cell>
        </row>
        <row r="6">
          <cell r="C6">
            <v>0</v>
          </cell>
          <cell r="F6">
            <v>0</v>
          </cell>
        </row>
        <row r="7">
          <cell r="C7">
            <v>-66967698</v>
          </cell>
          <cell r="F7">
            <v>0</v>
          </cell>
        </row>
        <row r="8">
          <cell r="C8">
            <v>326924</v>
          </cell>
          <cell r="F8">
            <v>0</v>
          </cell>
        </row>
        <row r="9">
          <cell r="C9">
            <v>56119172</v>
          </cell>
          <cell r="F9">
            <v>8186583</v>
          </cell>
        </row>
        <row r="10">
          <cell r="C10">
            <v>-10521602</v>
          </cell>
          <cell r="F10">
            <v>0</v>
          </cell>
        </row>
        <row r="11">
          <cell r="C11">
            <v>65528464</v>
          </cell>
          <cell r="F11">
            <v>4869313</v>
          </cell>
        </row>
        <row r="12">
          <cell r="C12">
            <v>55006862</v>
          </cell>
          <cell r="F12">
            <v>13055896</v>
          </cell>
        </row>
        <row r="13">
          <cell r="C13">
            <v>38031077</v>
          </cell>
          <cell r="F13">
            <v>5993822</v>
          </cell>
        </row>
        <row r="14">
          <cell r="C14">
            <v>0</v>
          </cell>
          <cell r="F14">
            <v>7062074</v>
          </cell>
        </row>
        <row r="15">
          <cell r="C15">
            <v>13798564</v>
          </cell>
          <cell r="F15">
            <v>907</v>
          </cell>
        </row>
        <row r="16">
          <cell r="C16">
            <v>24232513</v>
          </cell>
          <cell r="F16">
            <v>16845175</v>
          </cell>
        </row>
        <row r="17">
          <cell r="C17">
            <v>10243287</v>
          </cell>
          <cell r="F17">
            <v>23906342</v>
          </cell>
        </row>
        <row r="18">
          <cell r="C18">
            <v>4312755</v>
          </cell>
          <cell r="F18">
            <v>2370934</v>
          </cell>
        </row>
        <row r="19">
          <cell r="C19">
            <v>0</v>
          </cell>
          <cell r="F19">
            <v>21535408</v>
          </cell>
        </row>
        <row r="20">
          <cell r="C20">
            <v>5905487</v>
          </cell>
          <cell r="F20">
            <v>-591898</v>
          </cell>
        </row>
        <row r="21">
          <cell r="C21">
            <v>0</v>
          </cell>
          <cell r="F21">
            <v>20943510</v>
          </cell>
        </row>
        <row r="22">
          <cell r="C22">
            <v>25045</v>
          </cell>
          <cell r="F22">
            <v>-4337206</v>
          </cell>
        </row>
        <row r="23">
          <cell r="C23">
            <v>0</v>
          </cell>
          <cell r="F23">
            <v>-4337206</v>
          </cell>
        </row>
        <row r="24">
          <cell r="C24">
            <v>18489046</v>
          </cell>
          <cell r="F24">
            <v>0</v>
          </cell>
        </row>
        <row r="25">
          <cell r="C25">
            <v>2018016</v>
          </cell>
          <cell r="F25">
            <v>0</v>
          </cell>
        </row>
        <row r="26">
          <cell r="C26">
            <v>30750349</v>
          </cell>
          <cell r="F26">
            <v>25280716</v>
          </cell>
        </row>
        <row r="27">
          <cell r="C27">
            <v>-34778115</v>
          </cell>
          <cell r="F27">
            <v>0</v>
          </cell>
        </row>
        <row r="28">
          <cell r="C28">
            <v>24000</v>
          </cell>
          <cell r="F28">
            <v>0</v>
          </cell>
        </row>
        <row r="29">
          <cell r="C29">
            <v>-10521602</v>
          </cell>
          <cell r="F29">
            <v>25280716</v>
          </cell>
        </row>
        <row r="30">
          <cell r="C30">
            <v>55006862</v>
          </cell>
          <cell r="F30">
            <v>-3745308</v>
          </cell>
        </row>
      </sheetData>
      <sheetData sheetId="89"/>
      <sheetData sheetId="90"/>
      <sheetData sheetId="91"/>
      <sheetData sheetId="92">
        <row r="4">
          <cell r="C4">
            <v>1716945</v>
          </cell>
          <cell r="F4">
            <v>88580439</v>
          </cell>
        </row>
        <row r="5">
          <cell r="C5">
            <v>-132898793</v>
          </cell>
          <cell r="F5">
            <v>-47024</v>
          </cell>
        </row>
        <row r="6">
          <cell r="C6">
            <v>0</v>
          </cell>
          <cell r="F6">
            <v>36648261</v>
          </cell>
        </row>
        <row r="7">
          <cell r="C7">
            <v>-131181848</v>
          </cell>
          <cell r="F7">
            <v>12962669</v>
          </cell>
        </row>
        <row r="8">
          <cell r="C8">
            <v>0</v>
          </cell>
          <cell r="F8">
            <v>23685592</v>
          </cell>
        </row>
        <row r="9">
          <cell r="C9">
            <v>191744844</v>
          </cell>
          <cell r="F9">
            <v>0</v>
          </cell>
        </row>
        <row r="10">
          <cell r="C10">
            <v>60562996</v>
          </cell>
          <cell r="F10">
            <v>0</v>
          </cell>
        </row>
        <row r="11">
          <cell r="C11">
            <v>163227449</v>
          </cell>
          <cell r="F11">
            <v>14979057</v>
          </cell>
        </row>
        <row r="12">
          <cell r="C12">
            <v>223790445</v>
          </cell>
          <cell r="F12">
            <v>14979057</v>
          </cell>
        </row>
        <row r="13">
          <cell r="C13">
            <v>88533415</v>
          </cell>
          <cell r="F13">
            <v>11765826</v>
          </cell>
        </row>
        <row r="14">
          <cell r="C14">
            <v>0</v>
          </cell>
          <cell r="F14">
            <v>3213231</v>
          </cell>
        </row>
        <row r="15">
          <cell r="C15">
            <v>39599192</v>
          </cell>
          <cell r="F15">
            <v>0</v>
          </cell>
        </row>
        <row r="16">
          <cell r="C16">
            <v>48934223</v>
          </cell>
          <cell r="F16">
            <v>36795257</v>
          </cell>
        </row>
        <row r="17">
          <cell r="C17">
            <v>36102603</v>
          </cell>
          <cell r="F17">
            <v>40008488</v>
          </cell>
        </row>
        <row r="18">
          <cell r="C18">
            <v>22818801</v>
          </cell>
          <cell r="F18">
            <v>7580817</v>
          </cell>
        </row>
        <row r="19">
          <cell r="C19">
            <v>12739349</v>
          </cell>
          <cell r="F19">
            <v>32427671</v>
          </cell>
        </row>
        <row r="20">
          <cell r="C20">
            <v>0</v>
          </cell>
          <cell r="F20">
            <v>-245351</v>
          </cell>
        </row>
        <row r="21">
          <cell r="C21">
            <v>0</v>
          </cell>
          <cell r="F21">
            <v>32182320</v>
          </cell>
        </row>
        <row r="22">
          <cell r="C22">
            <v>0</v>
          </cell>
          <cell r="F22">
            <v>-2202725</v>
          </cell>
        </row>
        <row r="23">
          <cell r="C23">
            <v>544453</v>
          </cell>
          <cell r="F23">
            <v>-2202725</v>
          </cell>
        </row>
        <row r="24">
          <cell r="C24">
            <v>132454422</v>
          </cell>
          <cell r="F24">
            <v>0</v>
          </cell>
        </row>
        <row r="25">
          <cell r="C25">
            <v>6202697</v>
          </cell>
          <cell r="F25">
            <v>0</v>
          </cell>
        </row>
        <row r="26">
          <cell r="C26">
            <v>174759722</v>
          </cell>
          <cell r="F26">
            <v>34385045</v>
          </cell>
        </row>
        <row r="27">
          <cell r="C27">
            <v>11532273</v>
          </cell>
          <cell r="F27">
            <v>0</v>
          </cell>
        </row>
        <row r="28">
          <cell r="C28">
            <v>96500</v>
          </cell>
          <cell r="F28">
            <v>0</v>
          </cell>
        </row>
        <row r="29">
          <cell r="C29">
            <v>60562996</v>
          </cell>
          <cell r="F29">
            <v>34385045</v>
          </cell>
        </row>
        <row r="30">
          <cell r="C30">
            <v>223790445</v>
          </cell>
          <cell r="F30">
            <v>-1957374</v>
          </cell>
        </row>
      </sheetData>
      <sheetData sheetId="93"/>
      <sheetData sheetId="94"/>
      <sheetData sheetId="95"/>
      <sheetData sheetId="96">
        <row r="4">
          <cell r="C4">
            <v>554506</v>
          </cell>
          <cell r="F4">
            <v>40946504</v>
          </cell>
        </row>
        <row r="5">
          <cell r="C5">
            <v>-131718160</v>
          </cell>
          <cell r="F5">
            <v>805138</v>
          </cell>
        </row>
        <row r="6">
          <cell r="C6">
            <v>0</v>
          </cell>
          <cell r="F6">
            <v>23745129</v>
          </cell>
        </row>
        <row r="7">
          <cell r="C7">
            <v>-131163654</v>
          </cell>
          <cell r="F7">
            <v>9897151</v>
          </cell>
        </row>
        <row r="8">
          <cell r="C8">
            <v>0</v>
          </cell>
          <cell r="F8">
            <v>13847978</v>
          </cell>
        </row>
        <row r="9">
          <cell r="C9">
            <v>143652282</v>
          </cell>
          <cell r="F9">
            <v>13711663</v>
          </cell>
        </row>
        <row r="10">
          <cell r="C10">
            <v>12488628</v>
          </cell>
          <cell r="F10">
            <v>0</v>
          </cell>
        </row>
        <row r="11">
          <cell r="C11">
            <v>55360966</v>
          </cell>
          <cell r="F11">
            <v>891072</v>
          </cell>
        </row>
        <row r="12">
          <cell r="C12">
            <v>67849594</v>
          </cell>
          <cell r="F12">
            <v>14602735</v>
          </cell>
        </row>
        <row r="13">
          <cell r="C13">
            <v>41751642</v>
          </cell>
          <cell r="F13">
            <v>10941131</v>
          </cell>
        </row>
        <row r="14">
          <cell r="C14">
            <v>0</v>
          </cell>
          <cell r="F14">
            <v>3661604</v>
          </cell>
        </row>
        <row r="15">
          <cell r="C15">
            <v>22517933</v>
          </cell>
          <cell r="F15">
            <v>0</v>
          </cell>
        </row>
        <row r="16">
          <cell r="C16">
            <v>19233709</v>
          </cell>
          <cell r="F16">
            <v>70091475</v>
          </cell>
        </row>
        <row r="17">
          <cell r="C17">
            <v>25332361</v>
          </cell>
          <cell r="F17">
            <v>73753079</v>
          </cell>
        </row>
        <row r="18">
          <cell r="C18">
            <v>14453256</v>
          </cell>
          <cell r="F18">
            <v>2155914</v>
          </cell>
        </row>
        <row r="19">
          <cell r="C19">
            <v>9809717</v>
          </cell>
          <cell r="F19">
            <v>71597165</v>
          </cell>
        </row>
        <row r="20">
          <cell r="C20">
            <v>722593</v>
          </cell>
          <cell r="F20">
            <v>1992359</v>
          </cell>
        </row>
        <row r="21">
          <cell r="C21">
            <v>41</v>
          </cell>
          <cell r="F21">
            <v>73589524</v>
          </cell>
        </row>
        <row r="22">
          <cell r="C22">
            <v>346754</v>
          </cell>
          <cell r="F22">
            <v>42790447</v>
          </cell>
        </row>
        <row r="23">
          <cell r="C23">
            <v>0</v>
          </cell>
          <cell r="F23">
            <v>42790447</v>
          </cell>
        </row>
        <row r="24">
          <cell r="C24">
            <v>11910454</v>
          </cell>
          <cell r="F24">
            <v>0</v>
          </cell>
        </row>
        <row r="25">
          <cell r="C25">
            <v>11373070</v>
          </cell>
          <cell r="F25">
            <v>0</v>
          </cell>
        </row>
        <row r="26">
          <cell r="C26">
            <v>48615885</v>
          </cell>
          <cell r="F26">
            <v>30799077</v>
          </cell>
        </row>
        <row r="27">
          <cell r="C27">
            <v>-6745081</v>
          </cell>
          <cell r="F27">
            <v>0</v>
          </cell>
        </row>
        <row r="28">
          <cell r="C28">
            <v>0</v>
          </cell>
          <cell r="F28">
            <v>0</v>
          </cell>
        </row>
        <row r="29">
          <cell r="C29">
            <v>12488628</v>
          </cell>
          <cell r="F29">
            <v>30799077</v>
          </cell>
        </row>
        <row r="30">
          <cell r="C30">
            <v>67849594</v>
          </cell>
          <cell r="F30">
            <v>40798088</v>
          </cell>
        </row>
      </sheetData>
      <sheetData sheetId="97"/>
      <sheetData sheetId="98">
        <row r="4">
          <cell r="C4">
            <v>41151666</v>
          </cell>
          <cell r="F4">
            <v>19448869</v>
          </cell>
        </row>
        <row r="5">
          <cell r="C5">
            <v>26354433</v>
          </cell>
          <cell r="F5">
            <v>33320197</v>
          </cell>
        </row>
        <row r="6">
          <cell r="C6">
            <v>0</v>
          </cell>
          <cell r="F6">
            <v>59628666</v>
          </cell>
        </row>
        <row r="7">
          <cell r="C7">
            <v>67506099</v>
          </cell>
          <cell r="F7">
            <v>6867785</v>
          </cell>
        </row>
        <row r="8">
          <cell r="C8">
            <v>0</v>
          </cell>
          <cell r="F8">
            <v>52760881</v>
          </cell>
        </row>
        <row r="9">
          <cell r="C9">
            <v>17541121</v>
          </cell>
          <cell r="F9">
            <v>27082118</v>
          </cell>
        </row>
        <row r="10">
          <cell r="C10">
            <v>85047220</v>
          </cell>
          <cell r="F10">
            <v>0</v>
          </cell>
        </row>
        <row r="11">
          <cell r="C11">
            <v>68247436</v>
          </cell>
          <cell r="F11">
            <v>232605</v>
          </cell>
        </row>
        <row r="12">
          <cell r="C12">
            <v>153294656</v>
          </cell>
          <cell r="F12">
            <v>27314723</v>
          </cell>
        </row>
        <row r="13">
          <cell r="C13">
            <v>52668107</v>
          </cell>
          <cell r="F13">
            <v>22053002</v>
          </cell>
        </row>
        <row r="14">
          <cell r="C14">
            <v>100959</v>
          </cell>
          <cell r="F14">
            <v>5261721</v>
          </cell>
        </row>
        <row r="15">
          <cell r="C15">
            <v>36514735</v>
          </cell>
          <cell r="F15">
            <v>0</v>
          </cell>
        </row>
        <row r="16">
          <cell r="C16">
            <v>16254331</v>
          </cell>
          <cell r="F16">
            <v>18184220</v>
          </cell>
        </row>
        <row r="17">
          <cell r="C17">
            <v>63590607</v>
          </cell>
          <cell r="F17">
            <v>23445941</v>
          </cell>
        </row>
        <row r="18">
          <cell r="C18">
            <v>43670765</v>
          </cell>
          <cell r="F18">
            <v>4345495</v>
          </cell>
        </row>
        <row r="19">
          <cell r="C19">
            <v>10125030</v>
          </cell>
          <cell r="F19">
            <v>19100446</v>
          </cell>
        </row>
        <row r="20">
          <cell r="C20">
            <v>1779009</v>
          </cell>
          <cell r="F20">
            <v>210672</v>
          </cell>
        </row>
        <row r="21">
          <cell r="C21">
            <v>0</v>
          </cell>
          <cell r="F21">
            <v>19311118</v>
          </cell>
        </row>
        <row r="22">
          <cell r="C22">
            <v>99178</v>
          </cell>
          <cell r="F22">
            <v>-6135238</v>
          </cell>
        </row>
        <row r="23">
          <cell r="C23">
            <v>7916625</v>
          </cell>
          <cell r="F23">
            <v>-6135238</v>
          </cell>
        </row>
        <row r="24">
          <cell r="C24">
            <v>67151475</v>
          </cell>
          <cell r="F24">
            <v>0</v>
          </cell>
        </row>
        <row r="25">
          <cell r="C25">
            <v>6295422</v>
          </cell>
          <cell r="F25">
            <v>0</v>
          </cell>
        </row>
        <row r="26">
          <cell r="C26">
            <v>137037504</v>
          </cell>
          <cell r="F26">
            <v>25436356</v>
          </cell>
        </row>
        <row r="27">
          <cell r="C27">
            <v>68790068</v>
          </cell>
          <cell r="F27">
            <v>10000</v>
          </cell>
        </row>
        <row r="28">
          <cell r="C28">
            <v>2821</v>
          </cell>
          <cell r="F28">
            <v>0</v>
          </cell>
        </row>
        <row r="29">
          <cell r="C29">
            <v>85047220</v>
          </cell>
          <cell r="F29">
            <v>25436356</v>
          </cell>
        </row>
        <row r="30">
          <cell r="C30">
            <v>153294656</v>
          </cell>
          <cell r="F30">
            <v>-6335910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4">
          <cell r="C4">
            <v>2500000</v>
          </cell>
          <cell r="F4">
            <v>41459652</v>
          </cell>
        </row>
        <row r="5">
          <cell r="C5">
            <v>-19314627</v>
          </cell>
          <cell r="F5">
            <v>-204754</v>
          </cell>
        </row>
        <row r="6">
          <cell r="C6">
            <v>0</v>
          </cell>
          <cell r="F6">
            <v>83706656</v>
          </cell>
        </row>
        <row r="7">
          <cell r="C7">
            <v>-16814627</v>
          </cell>
          <cell r="F7">
            <v>73838657</v>
          </cell>
        </row>
        <row r="8">
          <cell r="C8">
            <v>0</v>
          </cell>
          <cell r="F8">
            <v>9867999</v>
          </cell>
        </row>
        <row r="9">
          <cell r="C9">
            <v>0</v>
          </cell>
          <cell r="F9">
            <v>9734899</v>
          </cell>
        </row>
        <row r="10">
          <cell r="C10">
            <v>-16814627</v>
          </cell>
          <cell r="F10">
            <v>0</v>
          </cell>
        </row>
        <row r="11">
          <cell r="C11">
            <v>180326472</v>
          </cell>
          <cell r="F11">
            <v>14185</v>
          </cell>
        </row>
        <row r="12">
          <cell r="C12">
            <v>163511845</v>
          </cell>
          <cell r="F12">
            <v>9749084</v>
          </cell>
        </row>
        <row r="13">
          <cell r="C13">
            <v>41246048</v>
          </cell>
          <cell r="F13">
            <v>7100165</v>
          </cell>
        </row>
        <row r="14">
          <cell r="C14">
            <v>8850</v>
          </cell>
          <cell r="F14">
            <v>2648919</v>
          </cell>
        </row>
        <row r="15">
          <cell r="C15">
            <v>21090003</v>
          </cell>
          <cell r="F15">
            <v>0</v>
          </cell>
        </row>
        <row r="16">
          <cell r="C16">
            <v>20164895</v>
          </cell>
          <cell r="F16">
            <v>12374025</v>
          </cell>
        </row>
        <row r="17">
          <cell r="C17">
            <v>88450620</v>
          </cell>
          <cell r="F17">
            <v>15022944</v>
          </cell>
        </row>
        <row r="18">
          <cell r="C18">
            <v>2154252</v>
          </cell>
          <cell r="F18">
            <v>1478255</v>
          </cell>
        </row>
        <row r="19">
          <cell r="C19">
            <v>78952175</v>
          </cell>
          <cell r="F19">
            <v>13544689</v>
          </cell>
        </row>
        <row r="20">
          <cell r="C20">
            <v>0</v>
          </cell>
          <cell r="F20">
            <v>739350</v>
          </cell>
        </row>
        <row r="21">
          <cell r="C21">
            <v>0</v>
          </cell>
          <cell r="F21">
            <v>14284039</v>
          </cell>
        </row>
        <row r="22">
          <cell r="C22">
            <v>267098</v>
          </cell>
          <cell r="F22">
            <v>-1619387</v>
          </cell>
        </row>
        <row r="23">
          <cell r="C23">
            <v>7077095</v>
          </cell>
          <cell r="F23">
            <v>-1619387</v>
          </cell>
        </row>
        <row r="24">
          <cell r="C24">
            <v>51528981</v>
          </cell>
          <cell r="F24">
            <v>0</v>
          </cell>
        </row>
        <row r="25">
          <cell r="C25">
            <v>3367349</v>
          </cell>
          <cell r="F25">
            <v>0</v>
          </cell>
        </row>
        <row r="26">
          <cell r="C26">
            <v>143346950</v>
          </cell>
          <cell r="F26">
            <v>15903426</v>
          </cell>
        </row>
        <row r="27">
          <cell r="C27">
            <v>-36979522</v>
          </cell>
          <cell r="F27">
            <v>0</v>
          </cell>
        </row>
        <row r="28">
          <cell r="C28">
            <v>0</v>
          </cell>
          <cell r="F28">
            <v>0</v>
          </cell>
        </row>
        <row r="29">
          <cell r="C29">
            <v>-16814627</v>
          </cell>
          <cell r="F29">
            <v>15903426</v>
          </cell>
        </row>
        <row r="30">
          <cell r="C30">
            <v>163511845</v>
          </cell>
          <cell r="F30">
            <v>-2358737</v>
          </cell>
        </row>
      </sheetData>
      <sheetData sheetId="107"/>
      <sheetData sheetId="108"/>
      <sheetData sheetId="109"/>
      <sheetData sheetId="110">
        <row r="4">
          <cell r="C4">
            <v>715120</v>
          </cell>
          <cell r="F4">
            <v>7477081</v>
          </cell>
        </row>
        <row r="5">
          <cell r="C5">
            <v>-94808307</v>
          </cell>
          <cell r="F5">
            <v>28408798</v>
          </cell>
        </row>
        <row r="6">
          <cell r="C6">
            <v>0</v>
          </cell>
          <cell r="F6">
            <v>23145634</v>
          </cell>
        </row>
        <row r="7">
          <cell r="C7">
            <v>-94093187</v>
          </cell>
          <cell r="F7">
            <v>0</v>
          </cell>
        </row>
        <row r="8">
          <cell r="C8">
            <v>0</v>
          </cell>
          <cell r="F8">
            <v>23145634</v>
          </cell>
        </row>
        <row r="9">
          <cell r="C9">
            <v>83917100</v>
          </cell>
          <cell r="F9">
            <v>7126807</v>
          </cell>
        </row>
        <row r="10">
          <cell r="C10">
            <v>-10176087</v>
          </cell>
          <cell r="F10">
            <v>203286</v>
          </cell>
        </row>
        <row r="11">
          <cell r="C11">
            <v>241567383</v>
          </cell>
          <cell r="F11">
            <v>3600</v>
          </cell>
        </row>
        <row r="12">
          <cell r="C12">
            <v>231391296</v>
          </cell>
          <cell r="F12">
            <v>7333693</v>
          </cell>
        </row>
        <row r="13">
          <cell r="C13">
            <v>35885879</v>
          </cell>
          <cell r="F13">
            <v>6612248</v>
          </cell>
        </row>
        <row r="14">
          <cell r="C14">
            <v>0</v>
          </cell>
          <cell r="F14">
            <v>721445</v>
          </cell>
        </row>
        <row r="15">
          <cell r="C15">
            <v>30090029</v>
          </cell>
          <cell r="F15">
            <v>0</v>
          </cell>
        </row>
        <row r="16">
          <cell r="C16">
            <v>5795850</v>
          </cell>
          <cell r="F16">
            <v>15268189</v>
          </cell>
        </row>
        <row r="17">
          <cell r="C17">
            <v>22607772</v>
          </cell>
          <cell r="F17">
            <v>15989634</v>
          </cell>
        </row>
        <row r="18">
          <cell r="C18">
            <v>19608306</v>
          </cell>
          <cell r="F18">
            <v>2560862</v>
          </cell>
        </row>
        <row r="19">
          <cell r="C19">
            <v>1943465</v>
          </cell>
          <cell r="F19">
            <v>13428772</v>
          </cell>
        </row>
        <row r="20">
          <cell r="C20">
            <v>0</v>
          </cell>
          <cell r="F20">
            <v>212866</v>
          </cell>
        </row>
        <row r="21">
          <cell r="C21">
            <v>0</v>
          </cell>
          <cell r="F21">
            <v>13641638</v>
          </cell>
        </row>
        <row r="22">
          <cell r="C22">
            <v>589539</v>
          </cell>
          <cell r="F22">
            <v>-3363559</v>
          </cell>
        </row>
        <row r="23">
          <cell r="C23">
            <v>466462</v>
          </cell>
          <cell r="F23">
            <v>-3363559</v>
          </cell>
        </row>
        <row r="24">
          <cell r="C24">
            <v>200089406</v>
          </cell>
          <cell r="F24">
            <v>0</v>
          </cell>
        </row>
        <row r="25">
          <cell r="C25">
            <v>2731464</v>
          </cell>
          <cell r="F25">
            <v>0</v>
          </cell>
        </row>
        <row r="26">
          <cell r="C26">
            <v>225428642</v>
          </cell>
          <cell r="F26">
            <v>17005197</v>
          </cell>
        </row>
        <row r="27">
          <cell r="C27">
            <v>-16138741</v>
          </cell>
          <cell r="F27">
            <v>0</v>
          </cell>
        </row>
        <row r="28">
          <cell r="C28">
            <v>166804</v>
          </cell>
          <cell r="F28">
            <v>0</v>
          </cell>
        </row>
        <row r="29">
          <cell r="C29">
            <v>-10176087</v>
          </cell>
          <cell r="F29">
            <v>17005197</v>
          </cell>
        </row>
        <row r="30">
          <cell r="C30">
            <v>231391296</v>
          </cell>
          <cell r="F30">
            <v>-3576425</v>
          </cell>
        </row>
      </sheetData>
      <sheetData sheetId="111"/>
      <sheetData sheetId="112"/>
      <sheetData sheetId="113"/>
      <sheetData sheetId="114">
        <row r="4">
          <cell r="C4">
            <v>4249337</v>
          </cell>
          <cell r="F4">
            <v>0</v>
          </cell>
        </row>
        <row r="5">
          <cell r="C5">
            <v>-200554295</v>
          </cell>
          <cell r="F5">
            <v>82960475</v>
          </cell>
        </row>
        <row r="6">
          <cell r="C6">
            <v>0</v>
          </cell>
          <cell r="F6">
            <v>0</v>
          </cell>
        </row>
        <row r="7">
          <cell r="C7">
            <v>-196304958</v>
          </cell>
          <cell r="F7">
            <v>0</v>
          </cell>
        </row>
        <row r="8">
          <cell r="C8">
            <v>584225</v>
          </cell>
          <cell r="F8">
            <v>0</v>
          </cell>
        </row>
        <row r="9">
          <cell r="C9">
            <v>159716569</v>
          </cell>
          <cell r="F9">
            <v>687526</v>
          </cell>
        </row>
        <row r="10">
          <cell r="C10">
            <v>-36004164</v>
          </cell>
          <cell r="F10">
            <v>0</v>
          </cell>
        </row>
        <row r="11">
          <cell r="C11">
            <v>273238926</v>
          </cell>
          <cell r="F11">
            <v>2864799</v>
          </cell>
        </row>
        <row r="12">
          <cell r="C12">
            <v>237234762</v>
          </cell>
          <cell r="F12">
            <v>3552325</v>
          </cell>
        </row>
        <row r="13">
          <cell r="C13">
            <v>82430480</v>
          </cell>
          <cell r="F13">
            <v>1563081</v>
          </cell>
        </row>
        <row r="14">
          <cell r="C14">
            <v>529995</v>
          </cell>
          <cell r="F14">
            <v>1989244</v>
          </cell>
        </row>
        <row r="15">
          <cell r="C15">
            <v>17865193</v>
          </cell>
          <cell r="F15">
            <v>45</v>
          </cell>
        </row>
        <row r="16">
          <cell r="C16">
            <v>65095282</v>
          </cell>
          <cell r="F16">
            <v>0</v>
          </cell>
        </row>
        <row r="17">
          <cell r="C17">
            <v>17369603</v>
          </cell>
          <cell r="F17">
            <v>1989199</v>
          </cell>
        </row>
        <row r="18">
          <cell r="C18">
            <v>10232448</v>
          </cell>
          <cell r="F18">
            <v>2423037</v>
          </cell>
        </row>
        <row r="19">
          <cell r="C19">
            <v>1961431</v>
          </cell>
          <cell r="F19">
            <v>-433838</v>
          </cell>
        </row>
        <row r="20">
          <cell r="C20">
            <v>2853466</v>
          </cell>
          <cell r="F20">
            <v>29078090</v>
          </cell>
        </row>
        <row r="21">
          <cell r="C21">
            <v>152866</v>
          </cell>
          <cell r="F21">
            <v>28644252</v>
          </cell>
        </row>
        <row r="22">
          <cell r="C22">
            <v>1978517</v>
          </cell>
          <cell r="F22">
            <v>-2750429</v>
          </cell>
        </row>
        <row r="23">
          <cell r="C23">
            <v>190875</v>
          </cell>
          <cell r="F23">
            <v>-2750429</v>
          </cell>
        </row>
        <row r="24">
          <cell r="C24">
            <v>152650703</v>
          </cell>
          <cell r="F24">
            <v>0</v>
          </cell>
        </row>
        <row r="25">
          <cell r="C25">
            <v>1545740</v>
          </cell>
          <cell r="F25">
            <v>0</v>
          </cell>
        </row>
        <row r="26">
          <cell r="C26">
            <v>171566046</v>
          </cell>
          <cell r="F26">
            <v>31394684</v>
          </cell>
        </row>
        <row r="27">
          <cell r="C27">
            <v>-101672880</v>
          </cell>
          <cell r="F27">
            <v>-3</v>
          </cell>
        </row>
        <row r="28">
          <cell r="C28">
            <v>573434</v>
          </cell>
          <cell r="F28">
            <v>0</v>
          </cell>
        </row>
        <row r="29">
          <cell r="C29">
            <v>-36004164</v>
          </cell>
          <cell r="F29">
            <v>31394684</v>
          </cell>
        </row>
        <row r="30">
          <cell r="C30">
            <v>237234762</v>
          </cell>
          <cell r="F30">
            <v>-31828522</v>
          </cell>
        </row>
      </sheetData>
      <sheetData sheetId="115"/>
      <sheetData sheetId="116">
        <row r="4">
          <cell r="C4">
            <v>615548</v>
          </cell>
          <cell r="F4">
            <v>13350134</v>
          </cell>
        </row>
        <row r="5">
          <cell r="C5">
            <v>-82228953</v>
          </cell>
          <cell r="F5">
            <v>2167085</v>
          </cell>
        </row>
        <row r="6">
          <cell r="C6">
            <v>0</v>
          </cell>
          <cell r="F6">
            <v>48951780</v>
          </cell>
        </row>
        <row r="7">
          <cell r="C7">
            <v>-81613405</v>
          </cell>
          <cell r="F7">
            <v>23165240</v>
          </cell>
        </row>
        <row r="8">
          <cell r="C8">
            <v>0</v>
          </cell>
          <cell r="F8">
            <v>25786540</v>
          </cell>
        </row>
        <row r="9">
          <cell r="C9">
            <v>120316871</v>
          </cell>
          <cell r="F9">
            <v>38003418</v>
          </cell>
        </row>
        <row r="10">
          <cell r="C10">
            <v>38703466</v>
          </cell>
          <cell r="F10">
            <v>0</v>
          </cell>
        </row>
        <row r="11">
          <cell r="C11">
            <v>284410270</v>
          </cell>
          <cell r="F11">
            <v>190294</v>
          </cell>
        </row>
        <row r="12">
          <cell r="C12">
            <v>323113736</v>
          </cell>
          <cell r="F12">
            <v>38193712</v>
          </cell>
        </row>
        <row r="13">
          <cell r="C13">
            <v>15517219</v>
          </cell>
          <cell r="F13">
            <v>15879492</v>
          </cell>
        </row>
        <row r="14">
          <cell r="C14">
            <v>0</v>
          </cell>
          <cell r="F14">
            <v>22314220</v>
          </cell>
        </row>
        <row r="15">
          <cell r="C15">
            <v>8091521</v>
          </cell>
          <cell r="F15">
            <v>0</v>
          </cell>
        </row>
        <row r="16">
          <cell r="C16">
            <v>7425698</v>
          </cell>
          <cell r="F16">
            <v>20570116</v>
          </cell>
        </row>
        <row r="17">
          <cell r="C17">
            <v>67854760</v>
          </cell>
          <cell r="F17">
            <v>42884336</v>
          </cell>
        </row>
        <row r="18">
          <cell r="C18">
            <v>16253873</v>
          </cell>
          <cell r="F18">
            <v>811093</v>
          </cell>
        </row>
        <row r="19">
          <cell r="C19">
            <v>27248014</v>
          </cell>
          <cell r="F19">
            <v>42073243</v>
          </cell>
        </row>
        <row r="20">
          <cell r="C20">
            <v>5660000</v>
          </cell>
          <cell r="F20">
            <v>432990</v>
          </cell>
        </row>
        <row r="21">
          <cell r="C21">
            <v>0</v>
          </cell>
          <cell r="F21">
            <v>42506233</v>
          </cell>
        </row>
        <row r="22">
          <cell r="C22">
            <v>460629</v>
          </cell>
          <cell r="F22">
            <v>15869180</v>
          </cell>
        </row>
        <row r="23">
          <cell r="C23">
            <v>18232244</v>
          </cell>
          <cell r="F23">
            <v>15869180</v>
          </cell>
        </row>
        <row r="24">
          <cell r="C24">
            <v>157631392</v>
          </cell>
          <cell r="F24">
            <v>0</v>
          </cell>
        </row>
        <row r="25">
          <cell r="C25">
            <v>90189886</v>
          </cell>
          <cell r="F25">
            <v>0</v>
          </cell>
        </row>
        <row r="26">
          <cell r="C26">
            <v>315676038</v>
          </cell>
          <cell r="F26">
            <v>26637053</v>
          </cell>
        </row>
        <row r="27">
          <cell r="C27">
            <v>31265768</v>
          </cell>
          <cell r="F27">
            <v>0</v>
          </cell>
        </row>
        <row r="28">
          <cell r="C28">
            <v>12000</v>
          </cell>
          <cell r="F28">
            <v>0</v>
          </cell>
        </row>
        <row r="29">
          <cell r="C29">
            <v>38703466</v>
          </cell>
          <cell r="F29">
            <v>26637053</v>
          </cell>
        </row>
        <row r="30">
          <cell r="C30">
            <v>323113736</v>
          </cell>
          <cell r="F30">
            <v>15436190</v>
          </cell>
        </row>
      </sheetData>
      <sheetData sheetId="117"/>
      <sheetData sheetId="118">
        <row r="4">
          <cell r="C4">
            <v>5149635</v>
          </cell>
          <cell r="F4">
            <v>0</v>
          </cell>
        </row>
        <row r="5">
          <cell r="C5">
            <v>-301273738</v>
          </cell>
          <cell r="F5">
            <v>43784316</v>
          </cell>
        </row>
        <row r="6">
          <cell r="C6">
            <v>0</v>
          </cell>
          <cell r="F6">
            <v>0</v>
          </cell>
        </row>
        <row r="7">
          <cell r="C7">
            <v>-296124103</v>
          </cell>
          <cell r="F7">
            <v>0</v>
          </cell>
        </row>
        <row r="8">
          <cell r="C8">
            <v>0</v>
          </cell>
          <cell r="F8">
            <v>0</v>
          </cell>
        </row>
        <row r="9">
          <cell r="C9">
            <v>194122136</v>
          </cell>
          <cell r="F9">
            <v>3854212</v>
          </cell>
        </row>
        <row r="10">
          <cell r="C10">
            <v>-102001967</v>
          </cell>
          <cell r="F10">
            <v>275815</v>
          </cell>
        </row>
        <row r="11">
          <cell r="C11">
            <v>165819795</v>
          </cell>
          <cell r="F11">
            <v>626212</v>
          </cell>
        </row>
        <row r="12">
          <cell r="C12">
            <v>63817828</v>
          </cell>
          <cell r="F12">
            <v>4756239</v>
          </cell>
        </row>
        <row r="13">
          <cell r="C13">
            <v>42616191</v>
          </cell>
          <cell r="F13">
            <v>4256522</v>
          </cell>
        </row>
        <row r="14">
          <cell r="C14">
            <v>1168125</v>
          </cell>
          <cell r="F14">
            <v>499717</v>
          </cell>
        </row>
        <row r="15">
          <cell r="C15">
            <v>23681394</v>
          </cell>
          <cell r="F15">
            <v>0</v>
          </cell>
        </row>
        <row r="16">
          <cell r="C16">
            <v>20102922</v>
          </cell>
          <cell r="F16">
            <v>45993396</v>
          </cell>
        </row>
        <row r="17">
          <cell r="C17">
            <v>16393375</v>
          </cell>
          <cell r="F17">
            <v>46493113</v>
          </cell>
        </row>
        <row r="18">
          <cell r="C18">
            <v>13298016</v>
          </cell>
          <cell r="F18">
            <v>2579959</v>
          </cell>
        </row>
        <row r="19">
          <cell r="C19">
            <v>244787</v>
          </cell>
          <cell r="F19">
            <v>43913154</v>
          </cell>
        </row>
        <row r="20">
          <cell r="C20">
            <v>1681327</v>
          </cell>
          <cell r="F20">
            <v>2049239</v>
          </cell>
        </row>
        <row r="21">
          <cell r="C21">
            <v>0</v>
          </cell>
          <cell r="F21">
            <v>45962393</v>
          </cell>
        </row>
        <row r="22">
          <cell r="C22">
            <v>673092</v>
          </cell>
          <cell r="F22">
            <v>-6561255</v>
          </cell>
        </row>
        <row r="23">
          <cell r="C23">
            <v>496153</v>
          </cell>
          <cell r="F23">
            <v>-6561255</v>
          </cell>
        </row>
        <row r="24">
          <cell r="C24">
            <v>24136154</v>
          </cell>
          <cell r="F24">
            <v>0</v>
          </cell>
        </row>
        <row r="25">
          <cell r="C25">
            <v>2985377</v>
          </cell>
          <cell r="F25">
            <v>0</v>
          </cell>
        </row>
        <row r="26">
          <cell r="C26">
            <v>43514906</v>
          </cell>
          <cell r="F26">
            <v>52523648</v>
          </cell>
        </row>
        <row r="27">
          <cell r="C27">
            <v>-122304889</v>
          </cell>
          <cell r="F27">
            <v>0</v>
          </cell>
        </row>
        <row r="28">
          <cell r="C28">
            <v>200000</v>
          </cell>
          <cell r="F28">
            <v>0</v>
          </cell>
        </row>
        <row r="29">
          <cell r="C29">
            <v>-102001967</v>
          </cell>
          <cell r="F29">
            <v>52523648</v>
          </cell>
        </row>
        <row r="30">
          <cell r="C30">
            <v>63817828</v>
          </cell>
          <cell r="F30">
            <v>-8610494</v>
          </cell>
        </row>
      </sheetData>
      <sheetData sheetId="119"/>
      <sheetData sheetId="120">
        <row r="4">
          <cell r="C4">
            <v>38829599</v>
          </cell>
          <cell r="F4">
            <v>0</v>
          </cell>
        </row>
        <row r="5">
          <cell r="C5">
            <v>-402190611</v>
          </cell>
          <cell r="F5">
            <v>76586626</v>
          </cell>
        </row>
        <row r="6">
          <cell r="C6">
            <v>0</v>
          </cell>
          <cell r="F6">
            <v>0</v>
          </cell>
        </row>
        <row r="7">
          <cell r="C7">
            <v>-363361012</v>
          </cell>
          <cell r="F7">
            <v>0</v>
          </cell>
        </row>
        <row r="8">
          <cell r="C8">
            <v>0</v>
          </cell>
          <cell r="F8">
            <v>0</v>
          </cell>
        </row>
        <row r="9">
          <cell r="C9">
            <v>357873345</v>
          </cell>
          <cell r="F9">
            <v>2857150</v>
          </cell>
        </row>
        <row r="10">
          <cell r="C10">
            <v>-5487667</v>
          </cell>
          <cell r="F10">
            <v>100023</v>
          </cell>
        </row>
        <row r="11">
          <cell r="C11">
            <v>385642206</v>
          </cell>
          <cell r="F11">
            <v>7759377</v>
          </cell>
        </row>
        <row r="12">
          <cell r="C12">
            <v>380154539</v>
          </cell>
          <cell r="F12">
            <v>10716550</v>
          </cell>
        </row>
        <row r="13">
          <cell r="C13">
            <v>64093610</v>
          </cell>
          <cell r="F13">
            <v>1187394</v>
          </cell>
        </row>
        <row r="14">
          <cell r="C14">
            <v>12493016</v>
          </cell>
          <cell r="F14">
            <v>9529156</v>
          </cell>
        </row>
        <row r="15">
          <cell r="C15">
            <v>26589798</v>
          </cell>
          <cell r="F15">
            <v>77</v>
          </cell>
        </row>
        <row r="16">
          <cell r="C16">
            <v>49996828</v>
          </cell>
          <cell r="F16">
            <v>34727272</v>
          </cell>
        </row>
        <row r="17">
          <cell r="C17">
            <v>92619638</v>
          </cell>
          <cell r="F17">
            <v>44256351</v>
          </cell>
        </row>
        <row r="18">
          <cell r="C18">
            <v>17506454</v>
          </cell>
          <cell r="F18">
            <v>2405465</v>
          </cell>
        </row>
        <row r="19">
          <cell r="C19">
            <v>23093235</v>
          </cell>
          <cell r="F19">
            <v>41850886</v>
          </cell>
        </row>
        <row r="20">
          <cell r="C20">
            <v>47934525</v>
          </cell>
          <cell r="F20">
            <v>693438</v>
          </cell>
        </row>
        <row r="21">
          <cell r="C21">
            <v>1719246</v>
          </cell>
          <cell r="F21">
            <v>42544324</v>
          </cell>
        </row>
        <row r="22">
          <cell r="C22">
            <v>2238220</v>
          </cell>
          <cell r="F22">
            <v>-12491131</v>
          </cell>
        </row>
        <row r="23">
          <cell r="C23">
            <v>127958</v>
          </cell>
          <cell r="F23">
            <v>-12491131</v>
          </cell>
        </row>
        <row r="24">
          <cell r="C24">
            <v>220659994</v>
          </cell>
          <cell r="F24">
            <v>0</v>
          </cell>
        </row>
        <row r="25">
          <cell r="C25">
            <v>16205588</v>
          </cell>
          <cell r="F25">
            <v>0</v>
          </cell>
        </row>
        <row r="26">
          <cell r="C26">
            <v>329485220</v>
          </cell>
          <cell r="F26">
            <v>55033879</v>
          </cell>
        </row>
        <row r="27">
          <cell r="C27">
            <v>-56156986</v>
          </cell>
          <cell r="F27">
            <v>1576</v>
          </cell>
        </row>
        <row r="28">
          <cell r="C28">
            <v>672491</v>
          </cell>
          <cell r="F28">
            <v>0</v>
          </cell>
        </row>
        <row r="29">
          <cell r="C29">
            <v>-5487667</v>
          </cell>
          <cell r="F29">
            <v>55033879</v>
          </cell>
        </row>
        <row r="30">
          <cell r="C30">
            <v>380154539</v>
          </cell>
          <cell r="F30">
            <v>-13182993</v>
          </cell>
        </row>
      </sheetData>
      <sheetData sheetId="121"/>
      <sheetData sheetId="122">
        <row r="4">
          <cell r="C4">
            <v>2550218</v>
          </cell>
          <cell r="F4">
            <v>0</v>
          </cell>
        </row>
        <row r="5">
          <cell r="C5">
            <v>-6228149</v>
          </cell>
          <cell r="F5">
            <v>9556378</v>
          </cell>
        </row>
        <row r="6">
          <cell r="C6">
            <v>0</v>
          </cell>
          <cell r="F6">
            <v>0</v>
          </cell>
        </row>
        <row r="7">
          <cell r="C7">
            <v>-3677931</v>
          </cell>
          <cell r="F7">
            <v>0</v>
          </cell>
        </row>
        <row r="8">
          <cell r="C8">
            <v>0</v>
          </cell>
          <cell r="F8">
            <v>0</v>
          </cell>
        </row>
        <row r="9">
          <cell r="C9">
            <v>33957000</v>
          </cell>
          <cell r="F9">
            <v>18843833</v>
          </cell>
        </row>
        <row r="10">
          <cell r="C10">
            <v>30279069</v>
          </cell>
          <cell r="F10">
            <v>0</v>
          </cell>
        </row>
        <row r="11">
          <cell r="C11">
            <v>135056933</v>
          </cell>
          <cell r="F11">
            <v>3000647</v>
          </cell>
        </row>
        <row r="12">
          <cell r="C12">
            <v>165336002</v>
          </cell>
          <cell r="F12">
            <v>21844480</v>
          </cell>
        </row>
        <row r="13">
          <cell r="C13">
            <v>8510552</v>
          </cell>
          <cell r="F13">
            <v>22583010</v>
          </cell>
        </row>
        <row r="14">
          <cell r="C14">
            <v>1045826</v>
          </cell>
          <cell r="F14">
            <v>-738530</v>
          </cell>
        </row>
        <row r="15">
          <cell r="C15">
            <v>6276329</v>
          </cell>
          <cell r="F15">
            <v>0</v>
          </cell>
        </row>
        <row r="16">
          <cell r="C16">
            <v>3280049</v>
          </cell>
          <cell r="F16">
            <v>14937744</v>
          </cell>
        </row>
        <row r="17">
          <cell r="C17">
            <v>10884119</v>
          </cell>
          <cell r="F17">
            <v>14199214</v>
          </cell>
        </row>
        <row r="18">
          <cell r="C18">
            <v>8852514</v>
          </cell>
          <cell r="F18">
            <v>411044</v>
          </cell>
        </row>
        <row r="19">
          <cell r="C19">
            <v>0</v>
          </cell>
          <cell r="F19">
            <v>13788170</v>
          </cell>
        </row>
        <row r="20">
          <cell r="C20">
            <v>0</v>
          </cell>
          <cell r="F20">
            <v>1146410</v>
          </cell>
        </row>
        <row r="21">
          <cell r="C21">
            <v>1207604</v>
          </cell>
          <cell r="F21">
            <v>14934580</v>
          </cell>
        </row>
        <row r="22">
          <cell r="C22">
            <v>442658</v>
          </cell>
          <cell r="F22">
            <v>-2053678</v>
          </cell>
        </row>
        <row r="23">
          <cell r="C23">
            <v>381343</v>
          </cell>
          <cell r="F23">
            <v>-2053678</v>
          </cell>
        </row>
        <row r="24">
          <cell r="C24">
            <v>142712365</v>
          </cell>
          <cell r="F24">
            <v>0</v>
          </cell>
        </row>
        <row r="25">
          <cell r="C25">
            <v>8259469</v>
          </cell>
          <cell r="F25">
            <v>0</v>
          </cell>
        </row>
        <row r="26">
          <cell r="C26">
            <v>161855953</v>
          </cell>
          <cell r="F26">
            <v>17010222</v>
          </cell>
        </row>
        <row r="27">
          <cell r="C27">
            <v>26799020</v>
          </cell>
          <cell r="F27">
            <v>-21964</v>
          </cell>
        </row>
        <row r="28">
          <cell r="C28">
            <v>200000</v>
          </cell>
          <cell r="F28">
            <v>0</v>
          </cell>
        </row>
        <row r="29">
          <cell r="C29">
            <v>30279069</v>
          </cell>
          <cell r="F29">
            <v>17010222</v>
          </cell>
        </row>
        <row r="30">
          <cell r="C30">
            <v>165336002</v>
          </cell>
          <cell r="F30">
            <v>-3222052</v>
          </cell>
        </row>
      </sheetData>
      <sheetData sheetId="123"/>
      <sheetData sheetId="124">
        <row r="4">
          <cell r="C4">
            <v>6445335</v>
          </cell>
          <cell r="F4">
            <v>0</v>
          </cell>
        </row>
        <row r="5">
          <cell r="C5">
            <v>-130108952</v>
          </cell>
          <cell r="F5">
            <v>4614345</v>
          </cell>
        </row>
        <row r="6">
          <cell r="C6">
            <v>0</v>
          </cell>
          <cell r="F6">
            <v>0</v>
          </cell>
        </row>
        <row r="7">
          <cell r="C7">
            <v>-123663617</v>
          </cell>
          <cell r="F7">
            <v>0</v>
          </cell>
        </row>
        <row r="8">
          <cell r="C8">
            <v>31</v>
          </cell>
          <cell r="F8">
            <v>0</v>
          </cell>
        </row>
        <row r="9">
          <cell r="C9">
            <v>88872518</v>
          </cell>
          <cell r="F9">
            <v>17036289</v>
          </cell>
        </row>
        <row r="10">
          <cell r="C10">
            <v>-34791068</v>
          </cell>
          <cell r="F10">
            <v>255555</v>
          </cell>
        </row>
        <row r="11">
          <cell r="C11">
            <v>110319383</v>
          </cell>
          <cell r="F11">
            <v>11599464</v>
          </cell>
        </row>
        <row r="12">
          <cell r="C12">
            <v>75528315</v>
          </cell>
          <cell r="F12">
            <v>28891308</v>
          </cell>
        </row>
        <row r="13">
          <cell r="C13">
            <v>4614345</v>
          </cell>
          <cell r="F13">
            <v>29307684</v>
          </cell>
        </row>
        <row r="14">
          <cell r="C14">
            <v>0</v>
          </cell>
          <cell r="F14">
            <v>-416376</v>
          </cell>
        </row>
        <row r="15">
          <cell r="C15">
            <v>2715517</v>
          </cell>
          <cell r="F15">
            <v>0</v>
          </cell>
        </row>
        <row r="16">
          <cell r="C16">
            <v>1898828</v>
          </cell>
          <cell r="F16">
            <v>25240692</v>
          </cell>
        </row>
        <row r="17">
          <cell r="C17">
            <v>1083571</v>
          </cell>
          <cell r="F17">
            <v>24824316</v>
          </cell>
        </row>
        <row r="18">
          <cell r="C18">
            <v>0</v>
          </cell>
          <cell r="F18">
            <v>244094</v>
          </cell>
        </row>
        <row r="19">
          <cell r="C19">
            <v>0</v>
          </cell>
          <cell r="F19">
            <v>24580222</v>
          </cell>
        </row>
        <row r="20">
          <cell r="C20">
            <v>1083515</v>
          </cell>
          <cell r="F20">
            <v>-1133389</v>
          </cell>
        </row>
        <row r="21">
          <cell r="C21">
            <v>0</v>
          </cell>
          <cell r="F21">
            <v>23446833</v>
          </cell>
        </row>
        <row r="22">
          <cell r="C22">
            <v>0</v>
          </cell>
          <cell r="F22">
            <v>-2113930</v>
          </cell>
        </row>
        <row r="23">
          <cell r="C23">
            <v>56</v>
          </cell>
          <cell r="F23">
            <v>-2113930</v>
          </cell>
        </row>
        <row r="24">
          <cell r="C24">
            <v>54792610</v>
          </cell>
          <cell r="F24">
            <v>0</v>
          </cell>
        </row>
        <row r="25">
          <cell r="C25">
            <v>17753306</v>
          </cell>
          <cell r="F25">
            <v>0</v>
          </cell>
        </row>
        <row r="26">
          <cell r="C26">
            <v>73629487</v>
          </cell>
          <cell r="F26">
            <v>25560763</v>
          </cell>
        </row>
        <row r="27">
          <cell r="C27">
            <v>-36689896</v>
          </cell>
          <cell r="F27">
            <v>0</v>
          </cell>
        </row>
        <row r="28">
          <cell r="C28">
            <v>0</v>
          </cell>
          <cell r="F28">
            <v>0</v>
          </cell>
        </row>
        <row r="29">
          <cell r="C29">
            <v>-34791068</v>
          </cell>
          <cell r="F29">
            <v>25560763</v>
          </cell>
        </row>
        <row r="30">
          <cell r="C30">
            <v>75528315</v>
          </cell>
          <cell r="F30">
            <v>-980541</v>
          </cell>
        </row>
      </sheetData>
      <sheetData sheetId="125"/>
      <sheetData sheetId="126">
        <row r="4">
          <cell r="C4">
            <v>828415</v>
          </cell>
          <cell r="F4">
            <v>0</v>
          </cell>
        </row>
        <row r="5">
          <cell r="C5">
            <v>-52795432</v>
          </cell>
          <cell r="F5">
            <v>23645539</v>
          </cell>
        </row>
        <row r="6">
          <cell r="C6">
            <v>0</v>
          </cell>
          <cell r="F6">
            <v>0</v>
          </cell>
        </row>
        <row r="7">
          <cell r="C7">
            <v>-51967017</v>
          </cell>
          <cell r="F7">
            <v>0</v>
          </cell>
        </row>
        <row r="8">
          <cell r="C8">
            <v>0</v>
          </cell>
          <cell r="F8">
            <v>0</v>
          </cell>
        </row>
        <row r="9">
          <cell r="C9">
            <v>57144361</v>
          </cell>
          <cell r="F9">
            <v>4839485</v>
          </cell>
        </row>
        <row r="10">
          <cell r="C10">
            <v>5177344</v>
          </cell>
          <cell r="F10">
            <v>0</v>
          </cell>
        </row>
        <row r="11">
          <cell r="C11">
            <v>77990942</v>
          </cell>
          <cell r="F11">
            <v>0</v>
          </cell>
        </row>
        <row r="12">
          <cell r="C12">
            <v>83168286</v>
          </cell>
          <cell r="F12">
            <v>4839485</v>
          </cell>
        </row>
        <row r="13">
          <cell r="C13">
            <v>23645539</v>
          </cell>
          <cell r="F13">
            <v>2268561</v>
          </cell>
        </row>
        <row r="14">
          <cell r="C14">
            <v>0</v>
          </cell>
          <cell r="F14">
            <v>2570924</v>
          </cell>
        </row>
        <row r="15">
          <cell r="C15">
            <v>0</v>
          </cell>
          <cell r="F15">
            <v>0</v>
          </cell>
        </row>
        <row r="16">
          <cell r="C16">
            <v>23645539</v>
          </cell>
          <cell r="F16">
            <v>13713462</v>
          </cell>
        </row>
        <row r="17">
          <cell r="C17">
            <v>12459507</v>
          </cell>
          <cell r="F17">
            <v>16284386</v>
          </cell>
        </row>
        <row r="18">
          <cell r="C18">
            <v>4214354</v>
          </cell>
          <cell r="F18">
            <v>1009624</v>
          </cell>
        </row>
        <row r="19">
          <cell r="C19">
            <v>0</v>
          </cell>
          <cell r="F19">
            <v>15274762</v>
          </cell>
        </row>
        <row r="20">
          <cell r="C20">
            <v>5468094</v>
          </cell>
          <cell r="F20">
            <v>100189</v>
          </cell>
        </row>
        <row r="21">
          <cell r="C21">
            <v>0</v>
          </cell>
          <cell r="F21">
            <v>15374951</v>
          </cell>
        </row>
        <row r="22">
          <cell r="C22">
            <v>2777059</v>
          </cell>
          <cell r="F22">
            <v>-1089098</v>
          </cell>
        </row>
        <row r="23">
          <cell r="C23">
            <v>0</v>
          </cell>
          <cell r="F23">
            <v>-1089098</v>
          </cell>
        </row>
        <row r="24">
          <cell r="C24">
            <v>46743041</v>
          </cell>
          <cell r="F24">
            <v>0</v>
          </cell>
        </row>
        <row r="25">
          <cell r="C25">
            <v>284199</v>
          </cell>
          <cell r="F25">
            <v>0</v>
          </cell>
        </row>
        <row r="26">
          <cell r="C26">
            <v>59486747</v>
          </cell>
          <cell r="F26">
            <v>16464049</v>
          </cell>
        </row>
        <row r="27">
          <cell r="C27">
            <v>-18504195</v>
          </cell>
          <cell r="F27">
            <v>0</v>
          </cell>
        </row>
        <row r="28">
          <cell r="C28">
            <v>36000</v>
          </cell>
          <cell r="F28">
            <v>0</v>
          </cell>
        </row>
        <row r="29">
          <cell r="C29">
            <v>5177344</v>
          </cell>
          <cell r="F29">
            <v>16464049</v>
          </cell>
        </row>
        <row r="30">
          <cell r="C30">
            <v>83168286</v>
          </cell>
          <cell r="F30">
            <v>-1189287</v>
          </cell>
        </row>
      </sheetData>
      <sheetData sheetId="127"/>
      <sheetData sheetId="128"/>
      <sheetData sheetId="129"/>
      <sheetData sheetId="130"/>
      <sheetData sheetId="131"/>
      <sheetData sheetId="1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3"/>
  <sheetViews>
    <sheetView rightToLeft="1" view="pageBreakPreview" topLeftCell="A18" zoomScaleNormal="84" zoomScaleSheetLayoutView="100" workbookViewId="0">
      <selection activeCell="B32" sqref="B32"/>
    </sheetView>
  </sheetViews>
  <sheetFormatPr defaultRowHeight="15.75" customHeight="1" x14ac:dyDescent="0.2"/>
  <cols>
    <col min="1" max="1" width="7.7109375" style="2" customWidth="1"/>
    <col min="2" max="2" width="48.140625" style="2" customWidth="1"/>
    <col min="3" max="3" width="15.7109375" style="2" customWidth="1"/>
    <col min="4" max="4" width="10.5703125" style="2" customWidth="1"/>
    <col min="5" max="5" width="49.42578125" style="2" customWidth="1"/>
    <col min="6" max="6" width="15.85546875" style="2" customWidth="1"/>
    <col min="7" max="8" width="9.140625" style="2"/>
    <col min="9" max="9" width="10.140625" style="2" bestFit="1" customWidth="1"/>
    <col min="10" max="10" width="10.85546875" style="2" bestFit="1" customWidth="1"/>
    <col min="11" max="11" width="9.85546875" style="2" bestFit="1" customWidth="1"/>
    <col min="12" max="12" width="12" style="2" bestFit="1" customWidth="1"/>
    <col min="13" max="16384" width="9.140625" style="2"/>
  </cols>
  <sheetData>
    <row r="1" spans="1:11" ht="18" customHeight="1" x14ac:dyDescent="0.2">
      <c r="A1" s="1" t="s">
        <v>0</v>
      </c>
      <c r="B1" s="1"/>
      <c r="C1" s="1"/>
      <c r="D1" s="1"/>
      <c r="E1" s="1"/>
      <c r="F1" s="1"/>
    </row>
    <row r="2" spans="1:11" ht="18" customHeight="1" thickBot="1" x14ac:dyDescent="0.25">
      <c r="A2" s="3" t="s">
        <v>70</v>
      </c>
      <c r="B2" s="4"/>
      <c r="C2" s="4"/>
      <c r="D2" s="4"/>
      <c r="E2" s="4"/>
      <c r="F2" s="5" t="s">
        <v>1</v>
      </c>
    </row>
    <row r="3" spans="1:11" ht="26.25" customHeight="1" thickBot="1" x14ac:dyDescent="0.25">
      <c r="A3" s="6" t="s">
        <v>2</v>
      </c>
      <c r="B3" s="7" t="s">
        <v>3</v>
      </c>
      <c r="C3" s="8" t="s">
        <v>4</v>
      </c>
      <c r="D3" s="6" t="s">
        <v>2</v>
      </c>
      <c r="E3" s="9" t="s">
        <v>5</v>
      </c>
      <c r="F3" s="8" t="s">
        <v>6</v>
      </c>
      <c r="I3" s="10"/>
    </row>
    <row r="4" spans="1:11" ht="18" customHeight="1" x14ac:dyDescent="0.2">
      <c r="A4" s="11">
        <v>1</v>
      </c>
      <c r="B4" s="12" t="s">
        <v>7</v>
      </c>
      <c r="C4" s="13">
        <f>'[1]المنتوجات الغذائية'!C4+'[1]تصنيع الحبوب'!C4+[1]الالبان!C4</f>
        <v>9597658</v>
      </c>
      <c r="D4" s="11">
        <v>28</v>
      </c>
      <c r="E4" s="12" t="s">
        <v>8</v>
      </c>
      <c r="F4" s="14">
        <f>'[1]المنتوجات الغذائية'!F4+'[1]تصنيع الحبوب'!F4+[1]الالبان!F4</f>
        <v>136541592</v>
      </c>
    </row>
    <row r="5" spans="1:11" ht="18" customHeight="1" x14ac:dyDescent="0.2">
      <c r="A5" s="15">
        <v>2</v>
      </c>
      <c r="B5" s="16" t="s">
        <v>9</v>
      </c>
      <c r="C5" s="17">
        <f>'[1]المنتوجات الغذائية'!C5+'[1]تصنيع الحبوب'!C5+[1]الالبان!C5</f>
        <v>-265135907</v>
      </c>
      <c r="D5" s="15">
        <v>29</v>
      </c>
      <c r="E5" s="16" t="s">
        <v>10</v>
      </c>
      <c r="F5" s="17">
        <f>'[1]المنتوجات الغذائية'!F5+'[1]تصنيع الحبوب'!F5+[1]الالبان!F5</f>
        <v>27212028</v>
      </c>
      <c r="I5" s="10"/>
    </row>
    <row r="6" spans="1:11" ht="18" customHeight="1" x14ac:dyDescent="0.2">
      <c r="A6" s="18">
        <v>3</v>
      </c>
      <c r="B6" s="19" t="s">
        <v>11</v>
      </c>
      <c r="C6" s="20">
        <f>'[1]المنتوجات الغذائية'!C6+'[1]تصنيع الحبوب'!C6+[1]الالبان!C6</f>
        <v>0</v>
      </c>
      <c r="D6" s="18">
        <v>30</v>
      </c>
      <c r="E6" s="19" t="s">
        <v>12</v>
      </c>
      <c r="F6" s="20">
        <f>'[1]المنتوجات الغذائية'!F6+'[1]تصنيع الحبوب'!F6+[1]الالبان!F6</f>
        <v>38529758</v>
      </c>
    </row>
    <row r="7" spans="1:11" ht="18" customHeight="1" x14ac:dyDescent="0.2">
      <c r="A7" s="15">
        <v>4</v>
      </c>
      <c r="B7" s="16" t="s">
        <v>13</v>
      </c>
      <c r="C7" s="17">
        <f>'[1]المنتوجات الغذائية'!C7+'[1]تصنيع الحبوب'!C7+[1]الالبان!C7</f>
        <v>-255538249</v>
      </c>
      <c r="D7" s="15">
        <v>31</v>
      </c>
      <c r="E7" s="16" t="s">
        <v>14</v>
      </c>
      <c r="F7" s="17">
        <f>'[1]المنتوجات الغذائية'!F7+'[1]تصنيع الحبوب'!F7+[1]الالبان!F7</f>
        <v>0</v>
      </c>
    </row>
    <row r="8" spans="1:11" ht="18" customHeight="1" x14ac:dyDescent="0.2">
      <c r="A8" s="18">
        <v>5</v>
      </c>
      <c r="B8" s="19" t="s">
        <v>15</v>
      </c>
      <c r="C8" s="20">
        <f>'[1]المنتوجات الغذائية'!C8+'[1]تصنيع الحبوب'!C8+[1]الالبان!C8</f>
        <v>16586474</v>
      </c>
      <c r="D8" s="18">
        <v>32</v>
      </c>
      <c r="E8" s="19" t="s">
        <v>16</v>
      </c>
      <c r="F8" s="20">
        <f>'[1]المنتوجات الغذائية'!F8+'[1]تصنيع الحبوب'!F8+[1]الالبان!F8</f>
        <v>38529758</v>
      </c>
    </row>
    <row r="9" spans="1:11" ht="18" customHeight="1" x14ac:dyDescent="0.2">
      <c r="A9" s="15">
        <v>6</v>
      </c>
      <c r="B9" s="16" t="s">
        <v>17</v>
      </c>
      <c r="C9" s="17">
        <f>'[1]المنتوجات الغذائية'!C9+'[1]تصنيع الحبوب'!C9+[1]الالبان!C9</f>
        <v>474167747</v>
      </c>
      <c r="D9" s="15">
        <v>33</v>
      </c>
      <c r="E9" s="16" t="s">
        <v>18</v>
      </c>
      <c r="F9" s="17">
        <f>'[1]المنتوجات الغذائية'!F9+'[1]تصنيع الحبوب'!F9+[1]الالبان!F9</f>
        <v>34191861</v>
      </c>
    </row>
    <row r="10" spans="1:11" ht="18" customHeight="1" x14ac:dyDescent="0.2">
      <c r="A10" s="18">
        <v>7</v>
      </c>
      <c r="B10" s="19" t="s">
        <v>19</v>
      </c>
      <c r="C10" s="21">
        <f>'[1]المنتوجات الغذائية'!C10+'[1]تصنيع الحبوب'!C10+[1]الالبان!C10</f>
        <v>235215972</v>
      </c>
      <c r="D10" s="18">
        <v>34</v>
      </c>
      <c r="E10" s="19" t="s">
        <v>20</v>
      </c>
      <c r="F10" s="20">
        <f>'[1]المنتوجات الغذائية'!F10+'[1]تصنيع الحبوب'!F10+[1]الالبان!F10</f>
        <v>25299175</v>
      </c>
    </row>
    <row r="11" spans="1:11" ht="18" customHeight="1" x14ac:dyDescent="0.2">
      <c r="A11" s="15">
        <v>8</v>
      </c>
      <c r="B11" s="16" t="s">
        <v>21</v>
      </c>
      <c r="C11" s="17">
        <f>'[1]المنتوجات الغذائية'!C11+'[1]تصنيع الحبوب'!C11+[1]الالبان!C11</f>
        <v>431886747</v>
      </c>
      <c r="D11" s="15">
        <v>35</v>
      </c>
      <c r="E11" s="16" t="s">
        <v>22</v>
      </c>
      <c r="F11" s="17">
        <f>'[1]المنتوجات الغذائية'!F11+'[1]تصنيع الحبوب'!F11+[1]الالبان!F11</f>
        <v>6666928</v>
      </c>
    </row>
    <row r="12" spans="1:11" ht="18" customHeight="1" x14ac:dyDescent="0.2">
      <c r="A12" s="18">
        <v>9</v>
      </c>
      <c r="B12" s="19" t="s">
        <v>23</v>
      </c>
      <c r="C12" s="21">
        <f>'[1]المنتوجات الغذائية'!C12+'[1]تصنيع الحبوب'!C12+[1]الالبان!C12</f>
        <v>667102719</v>
      </c>
      <c r="D12" s="18">
        <v>36</v>
      </c>
      <c r="E12" s="19" t="s">
        <v>24</v>
      </c>
      <c r="F12" s="20">
        <f>'[1]المنتوجات الغذائية'!F12+'[1]تصنيع الحبوب'!F12+[1]الالبان!F12</f>
        <v>66157964</v>
      </c>
    </row>
    <row r="13" spans="1:11" ht="18" customHeight="1" x14ac:dyDescent="0.2">
      <c r="A13" s="15">
        <v>10</v>
      </c>
      <c r="B13" s="16" t="s">
        <v>25</v>
      </c>
      <c r="C13" s="17">
        <f>'[1]المنتوجات الغذائية'!C13+'[1]تصنيع الحبوب'!C13+[1]الالبان!C13</f>
        <v>163294223</v>
      </c>
      <c r="D13" s="15">
        <v>37</v>
      </c>
      <c r="E13" s="16" t="s">
        <v>26</v>
      </c>
      <c r="F13" s="17">
        <f>'[1]المنتوجات الغذائية'!F13+'[1]تصنيع الحبوب'!F13+[1]الالبان!F13</f>
        <v>16738322</v>
      </c>
    </row>
    <row r="14" spans="1:11" ht="18" customHeight="1" x14ac:dyDescent="0.2">
      <c r="A14" s="18">
        <v>11</v>
      </c>
      <c r="B14" s="19" t="s">
        <v>27</v>
      </c>
      <c r="C14" s="21">
        <f>'[1]المنتوجات الغذائية'!C14+'[1]تصنيع الحبوب'!C14+[1]الالبان!C14</f>
        <v>459397</v>
      </c>
      <c r="D14" s="18">
        <v>38</v>
      </c>
      <c r="E14" s="19" t="s">
        <v>28</v>
      </c>
      <c r="F14" s="20">
        <f>'[1]المنتوجات الغذائية'!F14+'[1]تصنيع الحبوب'!F14+[1]الالبان!F14</f>
        <v>49419642</v>
      </c>
    </row>
    <row r="15" spans="1:11" ht="18" customHeight="1" x14ac:dyDescent="0.2">
      <c r="A15" s="15">
        <v>12</v>
      </c>
      <c r="B15" s="16" t="s">
        <v>29</v>
      </c>
      <c r="C15" s="17">
        <f>'[1]المنتوجات الغذائية'!C15+'[1]تصنيع الحبوب'!C15+[1]الالبان!C15</f>
        <v>68776563</v>
      </c>
      <c r="D15" s="15">
        <v>39</v>
      </c>
      <c r="E15" s="16" t="s">
        <v>30</v>
      </c>
      <c r="F15" s="17">
        <f>'[1]المنتوجات الغذائية'!F15+'[1]تصنيع الحبوب'!F15+[1]الالبان!F15</f>
        <v>429</v>
      </c>
      <c r="J15" s="22"/>
      <c r="K15" s="22"/>
    </row>
    <row r="16" spans="1:11" ht="18" customHeight="1" x14ac:dyDescent="0.2">
      <c r="A16" s="18">
        <v>13</v>
      </c>
      <c r="B16" s="19" t="s">
        <v>31</v>
      </c>
      <c r="C16" s="21">
        <f>'[1]المنتوجات الغذائية'!C16+'[1]تصنيع الحبوب'!C16+[1]الالبان!C16</f>
        <v>94977057</v>
      </c>
      <c r="D16" s="18">
        <v>40</v>
      </c>
      <c r="E16" s="19" t="s">
        <v>32</v>
      </c>
      <c r="F16" s="20">
        <f>'[1]المنتوجات الغذائية'!F16+'[1]تصنيع الحبوب'!F16+[1]الالبان!F16</f>
        <v>60016</v>
      </c>
    </row>
    <row r="17" spans="1:6" ht="18" customHeight="1" x14ac:dyDescent="0.2">
      <c r="A17" s="15">
        <v>14</v>
      </c>
      <c r="B17" s="16" t="s">
        <v>33</v>
      </c>
      <c r="C17" s="17">
        <f>'[1]المنتوجات الغذائية'!C17+'[1]تصنيع الحبوب'!C17+[1]الالبان!C17</f>
        <v>41699619</v>
      </c>
      <c r="D17" s="15">
        <v>41</v>
      </c>
      <c r="E17" s="16" t="s">
        <v>34</v>
      </c>
      <c r="F17" s="17">
        <f>'[1]المنتوجات الغذائية'!F17+'[1]تصنيع الحبوب'!F17+[1]الالبان!F17</f>
        <v>49479229</v>
      </c>
    </row>
    <row r="18" spans="1:6" ht="18" customHeight="1" x14ac:dyDescent="0.2">
      <c r="A18" s="18">
        <v>15</v>
      </c>
      <c r="B18" s="19" t="s">
        <v>35</v>
      </c>
      <c r="C18" s="21">
        <f>'[1]المنتوجات الغذائية'!C18+'[1]تصنيع الحبوب'!C18+[1]الالبان!C18</f>
        <v>32282918</v>
      </c>
      <c r="D18" s="18">
        <v>42</v>
      </c>
      <c r="E18" s="19" t="s">
        <v>36</v>
      </c>
      <c r="F18" s="20">
        <f>'[1]المنتوجات الغذائية'!F18+'[1]تصنيع الحبوب'!F18+[1]الالبان!F18</f>
        <v>7596386</v>
      </c>
    </row>
    <row r="19" spans="1:6" ht="18" customHeight="1" x14ac:dyDescent="0.2">
      <c r="A19" s="15">
        <v>16</v>
      </c>
      <c r="B19" s="16" t="s">
        <v>37</v>
      </c>
      <c r="C19" s="17">
        <f>'[1]المنتوجات الغذائية'!C19+'[1]تصنيع الحبوب'!C19+[1]الالبان!C19</f>
        <v>2387423</v>
      </c>
      <c r="D19" s="15">
        <v>43</v>
      </c>
      <c r="E19" s="16" t="s">
        <v>38</v>
      </c>
      <c r="F19" s="17">
        <f>'[1]المنتوجات الغذائية'!F19+'[1]تصنيع الحبوب'!F19+[1]الالبان!F19</f>
        <v>41882843</v>
      </c>
    </row>
    <row r="20" spans="1:6" ht="18" customHeight="1" x14ac:dyDescent="0.2">
      <c r="A20" s="18">
        <v>17</v>
      </c>
      <c r="B20" s="19" t="s">
        <v>39</v>
      </c>
      <c r="C20" s="21">
        <f>'[1]المنتوجات الغذائية'!C20+'[1]تصنيع الحبوب'!C20+[1]الالبان!C20</f>
        <v>0</v>
      </c>
      <c r="D20" s="18">
        <v>44</v>
      </c>
      <c r="E20" s="19" t="s">
        <v>40</v>
      </c>
      <c r="F20" s="23">
        <f>'[1]المنتوجات الغذائية'!F20+'[1]تصنيع الحبوب'!F20+[1]الالبان!F20</f>
        <v>85270513</v>
      </c>
    </row>
    <row r="21" spans="1:6" ht="18" customHeight="1" x14ac:dyDescent="0.2">
      <c r="A21" s="15">
        <v>18</v>
      </c>
      <c r="B21" s="16" t="s">
        <v>41</v>
      </c>
      <c r="C21" s="17">
        <f>'[1]المنتوجات الغذائية'!C21+'[1]تصنيع الحبوب'!C21+[1]الالبان!C21</f>
        <v>3735975</v>
      </c>
      <c r="D21" s="15">
        <v>45</v>
      </c>
      <c r="E21" s="16" t="s">
        <v>42</v>
      </c>
      <c r="F21" s="17">
        <f>'[1]المنتوجات الغذائية'!F21+'[1]تصنيع الحبوب'!F21+[1]الالبان!F21</f>
        <v>127153356</v>
      </c>
    </row>
    <row r="22" spans="1:6" ht="18" customHeight="1" x14ac:dyDescent="0.2">
      <c r="A22" s="18">
        <v>19</v>
      </c>
      <c r="B22" s="19" t="s">
        <v>43</v>
      </c>
      <c r="C22" s="21">
        <f>'[1]المنتوجات الغذائية'!C22+'[1]تصنيع الحبوب'!C22+[1]الالبان!C22</f>
        <v>3079493</v>
      </c>
      <c r="D22" s="18">
        <v>46</v>
      </c>
      <c r="E22" s="19" t="s">
        <v>44</v>
      </c>
      <c r="F22" s="20">
        <f>'[1]المنتوجات الغذائية'!F22+'[1]تصنيع الحبوب'!F22+[1]الالبان!F22</f>
        <v>33726264</v>
      </c>
    </row>
    <row r="23" spans="1:6" ht="18" customHeight="1" x14ac:dyDescent="0.2">
      <c r="A23" s="15">
        <v>20</v>
      </c>
      <c r="B23" s="16" t="s">
        <v>45</v>
      </c>
      <c r="C23" s="17">
        <f>'[1]المنتوجات الغذائية'!C23+'[1]تصنيع الحبوب'!C23+[1]الالبان!C23</f>
        <v>213810</v>
      </c>
      <c r="D23" s="15">
        <v>47</v>
      </c>
      <c r="E23" s="16" t="s">
        <v>46</v>
      </c>
      <c r="F23" s="17">
        <f>'[1]المنتوجات الغذائية'!F23+'[1]تصنيع الحبوب'!F23+[1]الالبان!F23</f>
        <v>33726264</v>
      </c>
    </row>
    <row r="24" spans="1:6" ht="18" customHeight="1" x14ac:dyDescent="0.2">
      <c r="A24" s="18">
        <v>21</v>
      </c>
      <c r="B24" s="19" t="s">
        <v>47</v>
      </c>
      <c r="C24" s="21">
        <f>'[1]المنتوجات الغذائية'!C24+'[1]تصنيع الحبوب'!C24+[1]الالبان!C24</f>
        <v>190311971</v>
      </c>
      <c r="D24" s="18">
        <v>48</v>
      </c>
      <c r="E24" s="19" t="s">
        <v>48</v>
      </c>
      <c r="F24" s="20">
        <f>'[1]المنتوجات الغذائية'!F24+'[1]تصنيع الحبوب'!F24+[1]الالبان!F24</f>
        <v>0</v>
      </c>
    </row>
    <row r="25" spans="1:6" ht="18" customHeight="1" x14ac:dyDescent="0.2">
      <c r="A25" s="15">
        <v>22</v>
      </c>
      <c r="B25" s="16" t="s">
        <v>49</v>
      </c>
      <c r="C25" s="17">
        <f>'[1]المنتوجات الغذائية'!C25+'[1]تصنيع الحبوب'!C25+[1]الالبان!C25</f>
        <v>337607958</v>
      </c>
      <c r="D25" s="15">
        <v>49</v>
      </c>
      <c r="E25" s="16" t="s">
        <v>50</v>
      </c>
      <c r="F25" s="17">
        <f>'[1]المنتوجات الغذائية'!F25+'[1]تصنيع الحبوب'!F25+[1]الالبان!F25</f>
        <v>0</v>
      </c>
    </row>
    <row r="26" spans="1:6" ht="18" customHeight="1" x14ac:dyDescent="0.2">
      <c r="A26" s="18">
        <v>23</v>
      </c>
      <c r="B26" s="19" t="s">
        <v>51</v>
      </c>
      <c r="C26" s="21">
        <f>'[1]المنتوجات الغذائية'!C26+'[1]تصنيع الحبوب'!C26+[1]الالبان!C26</f>
        <v>569619548</v>
      </c>
      <c r="D26" s="18">
        <v>50</v>
      </c>
      <c r="E26" s="19" t="s">
        <v>52</v>
      </c>
      <c r="F26" s="20">
        <f>'[1]المنتوجات الغذائية'!F26+'[1]تصنيع الحبوب'!F26+[1]الالبان!F26</f>
        <v>94063443</v>
      </c>
    </row>
    <row r="27" spans="1:6" ht="18" customHeight="1" x14ac:dyDescent="0.2">
      <c r="A27" s="15">
        <v>24</v>
      </c>
      <c r="B27" s="16" t="s">
        <v>53</v>
      </c>
      <c r="C27" s="17">
        <f>'[1]المنتوجات الغذائية'!C27+'[1]تصنيع الحبوب'!C27+[1]الالبان!C27</f>
        <v>137732801</v>
      </c>
      <c r="D27" s="15">
        <v>51</v>
      </c>
      <c r="E27" s="16" t="s">
        <v>54</v>
      </c>
      <c r="F27" s="17">
        <f>'[1]المنتوجات الغذائية'!F27+'[1]تصنيع الحبوب'!F27+[1]الالبان!F27</f>
        <v>-636351</v>
      </c>
    </row>
    <row r="28" spans="1:6" ht="18" customHeight="1" x14ac:dyDescent="0.2">
      <c r="A28" s="18">
        <v>25</v>
      </c>
      <c r="B28" s="19" t="s">
        <v>55</v>
      </c>
      <c r="C28" s="21">
        <f>'[1]المنتوجات الغذائية'!C28+'[1]تصنيع الحبوب'!C28+[1]الالبان!C28</f>
        <v>2506114</v>
      </c>
      <c r="D28" s="18">
        <v>52</v>
      </c>
      <c r="E28" s="19" t="s">
        <v>56</v>
      </c>
      <c r="F28" s="20">
        <f>'[1]المنتوجات الغذائية'!F28+'[1]تصنيع الحبوب'!F28+[1]الالبان!F28</f>
        <v>0</v>
      </c>
    </row>
    <row r="29" spans="1:6" ht="18" customHeight="1" x14ac:dyDescent="0.2">
      <c r="A29" s="15">
        <v>26</v>
      </c>
      <c r="B29" s="16" t="s">
        <v>57</v>
      </c>
      <c r="C29" s="17">
        <f>'[1]المنتوجات الغذائية'!C29+'[1]تصنيع الحبوب'!C29+[1]الالبان!C29</f>
        <v>235215972</v>
      </c>
      <c r="D29" s="15">
        <v>53</v>
      </c>
      <c r="E29" s="16" t="s">
        <v>58</v>
      </c>
      <c r="F29" s="17">
        <f>'[1]المنتوجات الغذائية'!F29+'[1]تصنيع الحبوب'!F29+[1]الالبان!F29</f>
        <v>94063443</v>
      </c>
    </row>
    <row r="30" spans="1:6" ht="21" x14ac:dyDescent="0.2">
      <c r="A30" s="18">
        <v>27</v>
      </c>
      <c r="B30" s="19" t="s">
        <v>59</v>
      </c>
      <c r="C30" s="21">
        <f>'[1]المنتوجات الغذائية'!C30+'[1]تصنيع الحبوب'!C30+[1]الالبان!C30</f>
        <v>667102719</v>
      </c>
      <c r="D30" s="18">
        <v>54</v>
      </c>
      <c r="E30" s="19" t="s">
        <v>60</v>
      </c>
      <c r="F30" s="20">
        <f>'[1]المنتوجات الغذائية'!F30+'[1]تصنيع الحبوب'!F30+[1]الالبان!F30</f>
        <v>-52180600</v>
      </c>
    </row>
    <row r="31" spans="1:6" ht="21" x14ac:dyDescent="0.2"/>
    <row r="32" spans="1:6" ht="21" x14ac:dyDescent="0.2"/>
    <row r="33" spans="2:2" ht="27.75" x14ac:dyDescent="0.2">
      <c r="B33" s="24"/>
    </row>
    <row r="34" spans="2:2" ht="27.75" x14ac:dyDescent="0.2">
      <c r="B34" s="24"/>
    </row>
    <row r="35" spans="2:2" ht="21" x14ac:dyDescent="0.2"/>
    <row r="36" spans="2:2" ht="21" x14ac:dyDescent="0.2"/>
    <row r="37" spans="2:2" ht="21" x14ac:dyDescent="0.2"/>
    <row r="38" spans="2:2" ht="21" x14ac:dyDescent="0.2"/>
    <row r="39" spans="2:2" ht="27.75" x14ac:dyDescent="0.2">
      <c r="B39" s="24"/>
    </row>
    <row r="40" spans="2:2" ht="21" x14ac:dyDescent="0.2"/>
    <row r="41" spans="2:2" ht="21" x14ac:dyDescent="0.2"/>
    <row r="42" spans="2:2" ht="21" x14ac:dyDescent="0.2"/>
    <row r="43" spans="2:2" ht="27.75" x14ac:dyDescent="0.2">
      <c r="B43" s="24"/>
    </row>
    <row r="44" spans="2:2" ht="21" x14ac:dyDescent="0.2"/>
    <row r="45" spans="2:2" ht="21" x14ac:dyDescent="0.2"/>
    <row r="46" spans="2:2" ht="21" x14ac:dyDescent="0.2"/>
    <row r="47" spans="2:2" ht="21" x14ac:dyDescent="0.2"/>
    <row r="48" spans="2:2" ht="21" x14ac:dyDescent="0.2"/>
    <row r="49" spans="2:2" ht="21" x14ac:dyDescent="0.2"/>
    <row r="50" spans="2:2" ht="21" x14ac:dyDescent="0.2"/>
    <row r="51" spans="2:2" ht="27.75" x14ac:dyDescent="0.2">
      <c r="B51" s="24"/>
    </row>
    <row r="52" spans="2:2" ht="21" x14ac:dyDescent="0.2"/>
    <row r="53" spans="2:2" ht="21" x14ac:dyDescent="0.2"/>
    <row r="54" spans="2:2" ht="21" x14ac:dyDescent="0.2"/>
    <row r="55" spans="2:2" ht="21" x14ac:dyDescent="0.2"/>
    <row r="56" spans="2:2" ht="21" x14ac:dyDescent="0.2"/>
    <row r="57" spans="2:2" ht="21" x14ac:dyDescent="0.2"/>
    <row r="58" spans="2:2" ht="21" x14ac:dyDescent="0.2"/>
    <row r="59" spans="2:2" ht="21" x14ac:dyDescent="0.2"/>
    <row r="60" spans="2:2" ht="21" x14ac:dyDescent="0.2"/>
    <row r="61" spans="2:2" ht="27.75" x14ac:dyDescent="0.2">
      <c r="B61" s="24"/>
    </row>
    <row r="62" spans="2:2" ht="21" x14ac:dyDescent="0.2"/>
    <row r="63" spans="2:2" ht="21" x14ac:dyDescent="0.2"/>
    <row r="64" spans="2:2" ht="21" x14ac:dyDescent="0.2"/>
    <row r="65" spans="2:6" ht="27.75" x14ac:dyDescent="0.2">
      <c r="B65" s="24"/>
      <c r="E65" s="24"/>
    </row>
    <row r="66" spans="2:6" ht="21" x14ac:dyDescent="0.2">
      <c r="F66" s="2" t="e">
        <f>#REF!+'[1]المنتوجات الغذائية'!F116</f>
        <v>#REF!</v>
      </c>
    </row>
    <row r="67" spans="2:6" ht="21" x14ac:dyDescent="0.2">
      <c r="F67" s="2" t="e">
        <f>#REF!+'[1]المنتوجات الغذائية'!F117</f>
        <v>#REF!</v>
      </c>
    </row>
    <row r="68" spans="2:6" ht="27.75" x14ac:dyDescent="0.2">
      <c r="B68" s="24"/>
    </row>
    <row r="69" spans="2:6" ht="21" x14ac:dyDescent="0.2"/>
    <row r="70" spans="2:6" ht="35.25" x14ac:dyDescent="0.2">
      <c r="B70" s="25"/>
      <c r="C70" s="26"/>
      <c r="F70" s="26"/>
    </row>
    <row r="71" spans="2:6" ht="35.25" x14ac:dyDescent="0.2">
      <c r="B71" s="27"/>
      <c r="C71" s="26"/>
      <c r="F71" s="26"/>
    </row>
    <row r="72" spans="2:6" ht="21" x14ac:dyDescent="0.2">
      <c r="B72" s="28"/>
      <c r="C72" s="26"/>
      <c r="F72" s="26"/>
    </row>
    <row r="73" spans="2:6" ht="35.25" x14ac:dyDescent="0.2">
      <c r="B73" s="29"/>
      <c r="C73" s="26"/>
      <c r="F73" s="26"/>
    </row>
    <row r="74" spans="2:6" ht="21" x14ac:dyDescent="0.2">
      <c r="B74" s="28"/>
      <c r="C74" s="26"/>
      <c r="F74" s="26"/>
    </row>
    <row r="75" spans="2:6" ht="21" x14ac:dyDescent="0.2">
      <c r="B75" s="28"/>
      <c r="C75" s="26"/>
      <c r="F75" s="26"/>
    </row>
    <row r="76" spans="2:6" ht="21" x14ac:dyDescent="0.2">
      <c r="B76" s="28"/>
      <c r="C76" s="26"/>
      <c r="F76" s="26"/>
    </row>
    <row r="77" spans="2:6" ht="21" x14ac:dyDescent="0.2">
      <c r="B77" s="28"/>
      <c r="C77" s="26"/>
      <c r="F77" s="26"/>
    </row>
    <row r="78" spans="2:6" ht="21" x14ac:dyDescent="0.2">
      <c r="B78" s="28"/>
      <c r="C78" s="26"/>
      <c r="F78" s="26"/>
    </row>
    <row r="79" spans="2:6" ht="21" x14ac:dyDescent="0.2">
      <c r="B79" s="28"/>
      <c r="C79" s="26"/>
      <c r="F79" s="26"/>
    </row>
    <row r="80" spans="2:6" ht="21" x14ac:dyDescent="0.2">
      <c r="B80" s="30"/>
      <c r="C80" s="26"/>
      <c r="F80" s="26"/>
    </row>
    <row r="81" spans="1:6" ht="21" x14ac:dyDescent="0.2">
      <c r="B81" s="30"/>
      <c r="C81" s="26"/>
      <c r="F81" s="26"/>
    </row>
    <row r="82" spans="1:6" ht="21" x14ac:dyDescent="0.2">
      <c r="B82" s="30"/>
      <c r="C82" s="26"/>
      <c r="F82" s="26"/>
    </row>
    <row r="83" spans="1:6" ht="21" x14ac:dyDescent="0.2">
      <c r="A83" s="31"/>
      <c r="B83" s="30"/>
      <c r="C83" s="26"/>
      <c r="F83" s="26"/>
    </row>
    <row r="84" spans="1:6" ht="21" x14ac:dyDescent="0.2">
      <c r="B84" s="30"/>
      <c r="C84" s="26"/>
      <c r="F84" s="26"/>
    </row>
    <row r="85" spans="1:6" ht="21" x14ac:dyDescent="0.2">
      <c r="B85" s="28"/>
      <c r="C85" s="26"/>
      <c r="F85" s="26"/>
    </row>
    <row r="86" spans="1:6" ht="35.25" x14ac:dyDescent="0.2">
      <c r="B86" s="27"/>
      <c r="C86" s="26"/>
      <c r="F86" s="26"/>
    </row>
    <row r="87" spans="1:6" ht="21" x14ac:dyDescent="0.2">
      <c r="A87" s="31"/>
      <c r="B87" s="30"/>
      <c r="C87" s="26"/>
      <c r="F87" s="26"/>
    </row>
    <row r="88" spans="1:6" ht="21" x14ac:dyDescent="0.2">
      <c r="A88" s="31"/>
      <c r="B88" s="30"/>
      <c r="C88" s="26"/>
      <c r="F88" s="26"/>
    </row>
    <row r="89" spans="1:6" ht="21" x14ac:dyDescent="0.2">
      <c r="A89" s="31"/>
      <c r="B89" s="30"/>
      <c r="C89" s="26"/>
      <c r="F89" s="26"/>
    </row>
    <row r="90" spans="1:6" ht="21" x14ac:dyDescent="0.2">
      <c r="A90" s="31"/>
      <c r="B90" s="30"/>
      <c r="C90" s="26"/>
      <c r="F90" s="26"/>
    </row>
    <row r="91" spans="1:6" ht="21" x14ac:dyDescent="0.2">
      <c r="A91" s="31"/>
      <c r="B91" s="32"/>
      <c r="C91" s="26"/>
      <c r="F91" s="26"/>
    </row>
    <row r="92" spans="1:6" ht="21" x14ac:dyDescent="0.2">
      <c r="A92" s="31"/>
      <c r="B92" s="30"/>
      <c r="C92" s="26"/>
      <c r="F92" s="26"/>
    </row>
    <row r="93" spans="1:6" ht="21" x14ac:dyDescent="0.2">
      <c r="B93" s="28"/>
      <c r="C93" s="26"/>
      <c r="F93" s="26"/>
    </row>
    <row r="94" spans="1:6" ht="21" x14ac:dyDescent="0.2">
      <c r="B94" s="28"/>
      <c r="C94" s="26"/>
      <c r="F94" s="26"/>
    </row>
    <row r="95" spans="1:6" ht="21" x14ac:dyDescent="0.2">
      <c r="B95" s="28"/>
      <c r="C95" s="26"/>
      <c r="F95" s="26"/>
    </row>
    <row r="96" spans="1:6" ht="21" x14ac:dyDescent="0.2">
      <c r="B96" s="28"/>
      <c r="C96" s="26"/>
      <c r="F96" s="26"/>
    </row>
    <row r="97" spans="1:6" ht="21" x14ac:dyDescent="0.2">
      <c r="B97" s="28"/>
      <c r="C97" s="26"/>
      <c r="F97" s="26"/>
    </row>
    <row r="98" spans="1:6" ht="21" x14ac:dyDescent="0.2">
      <c r="B98" s="28"/>
      <c r="C98" s="26"/>
      <c r="F98" s="26"/>
    </row>
    <row r="99" spans="1:6" ht="21" x14ac:dyDescent="0.2">
      <c r="B99" s="28"/>
      <c r="C99" s="26"/>
      <c r="F99" s="26"/>
    </row>
    <row r="100" spans="1:6" ht="21" x14ac:dyDescent="0.2">
      <c r="B100" s="28"/>
      <c r="C100" s="26"/>
      <c r="F100" s="26"/>
    </row>
    <row r="101" spans="1:6" ht="21" x14ac:dyDescent="0.2">
      <c r="B101" s="33"/>
      <c r="C101" s="26"/>
      <c r="F101" s="26"/>
    </row>
    <row r="102" spans="1:6" ht="21" x14ac:dyDescent="0.2">
      <c r="B102" s="33"/>
      <c r="C102" s="26"/>
      <c r="F102" s="26"/>
    </row>
    <row r="103" spans="1:6" ht="21" x14ac:dyDescent="0.2">
      <c r="B103" s="33"/>
      <c r="C103" s="26"/>
      <c r="F103" s="26"/>
    </row>
    <row r="104" spans="1:6" ht="21" x14ac:dyDescent="0.2">
      <c r="B104" s="33"/>
      <c r="C104" s="26"/>
      <c r="F104" s="26"/>
    </row>
    <row r="105" spans="1:6" ht="21" x14ac:dyDescent="0.2">
      <c r="B105" s="33"/>
      <c r="C105" s="26"/>
      <c r="F105" s="26"/>
    </row>
    <row r="106" spans="1:6" ht="21" x14ac:dyDescent="0.2">
      <c r="B106" s="33"/>
      <c r="C106" s="26"/>
      <c r="F106" s="26"/>
    </row>
    <row r="107" spans="1:6" ht="21" x14ac:dyDescent="0.2">
      <c r="B107" s="33"/>
      <c r="C107" s="26"/>
      <c r="F107" s="26"/>
    </row>
    <row r="108" spans="1:6" ht="21" x14ac:dyDescent="0.2">
      <c r="A108" s="31"/>
      <c r="B108" s="32"/>
      <c r="C108" s="26"/>
      <c r="F108" s="26"/>
    </row>
    <row r="109" spans="1:6" ht="21" x14ac:dyDescent="0.2">
      <c r="A109" s="31"/>
      <c r="B109" s="32"/>
      <c r="C109" s="26"/>
      <c r="F109" s="26"/>
    </row>
    <row r="110" spans="1:6" ht="21" x14ac:dyDescent="0.2">
      <c r="A110" s="31"/>
      <c r="B110" s="32"/>
      <c r="C110" s="26"/>
      <c r="F110" s="26"/>
    </row>
    <row r="111" spans="1:6" ht="21" x14ac:dyDescent="0.2">
      <c r="B111" s="33"/>
      <c r="C111" s="26"/>
      <c r="F111" s="26"/>
    </row>
    <row r="112" spans="1:6" ht="21" x14ac:dyDescent="0.2">
      <c r="B112" s="33"/>
      <c r="C112" s="26"/>
      <c r="F112" s="26"/>
    </row>
    <row r="113" spans="1:6" ht="21" x14ac:dyDescent="0.2">
      <c r="B113" s="33"/>
      <c r="C113" s="26"/>
      <c r="F113" s="26"/>
    </row>
    <row r="114" spans="1:6" ht="21" x14ac:dyDescent="0.2">
      <c r="B114" s="33"/>
      <c r="C114" s="26"/>
      <c r="F114" s="26"/>
    </row>
    <row r="115" spans="1:6" ht="21" x14ac:dyDescent="0.2">
      <c r="A115" s="31"/>
      <c r="B115" s="32"/>
      <c r="C115" s="26"/>
      <c r="F115" s="26"/>
    </row>
    <row r="116" spans="1:6" ht="21" x14ac:dyDescent="0.2">
      <c r="B116" s="33"/>
      <c r="C116" s="26"/>
      <c r="F116" s="26"/>
    </row>
    <row r="117" spans="1:6" ht="21" x14ac:dyDescent="0.2">
      <c r="B117" s="34"/>
      <c r="C117" s="26"/>
      <c r="F117" s="26"/>
    </row>
    <row r="118" spans="1:6" ht="30" x14ac:dyDescent="0.2">
      <c r="B118" s="35"/>
      <c r="C118" s="26"/>
      <c r="F118" s="26"/>
    </row>
    <row r="119" spans="1:6" ht="21" x14ac:dyDescent="0.2">
      <c r="B119" s="28"/>
      <c r="C119" s="26"/>
      <c r="F119" s="26"/>
    </row>
    <row r="120" spans="1:6" ht="21" x14ac:dyDescent="0.2">
      <c r="B120" s="28"/>
      <c r="C120" s="26"/>
      <c r="F120" s="26"/>
    </row>
    <row r="121" spans="1:6" ht="35.25" x14ac:dyDescent="0.2">
      <c r="B121" s="27"/>
      <c r="C121" s="26"/>
      <c r="F121" s="26"/>
    </row>
    <row r="122" spans="1:6" ht="21" x14ac:dyDescent="0.2">
      <c r="B122" s="28"/>
      <c r="C122" s="26"/>
      <c r="F122" s="26"/>
    </row>
    <row r="123" spans="1:6" ht="21" x14ac:dyDescent="0.2">
      <c r="A123" s="31"/>
      <c r="B123" s="30"/>
      <c r="C123" s="26"/>
      <c r="F123" s="26"/>
    </row>
    <row r="124" spans="1:6" ht="21" x14ac:dyDescent="0.2">
      <c r="B124" s="28"/>
      <c r="C124" s="26"/>
      <c r="F124" s="26"/>
    </row>
    <row r="125" spans="1:6" ht="21" x14ac:dyDescent="0.2">
      <c r="B125" s="28"/>
      <c r="C125" s="26"/>
      <c r="F125" s="26"/>
    </row>
    <row r="126" spans="1:6" ht="21" x14ac:dyDescent="0.2">
      <c r="B126" s="28"/>
      <c r="C126" s="26"/>
      <c r="F126" s="26"/>
    </row>
    <row r="127" spans="1:6" ht="21" x14ac:dyDescent="0.2">
      <c r="B127" s="28"/>
      <c r="C127" s="26"/>
      <c r="F127" s="26"/>
    </row>
    <row r="128" spans="1:6" ht="21" x14ac:dyDescent="0.2">
      <c r="A128" s="31"/>
      <c r="B128" s="30"/>
      <c r="C128" s="26"/>
      <c r="F128" s="26"/>
    </row>
    <row r="129" spans="1:6" ht="21" x14ac:dyDescent="0.2">
      <c r="A129" s="31"/>
      <c r="B129" s="36"/>
      <c r="C129" s="26"/>
      <c r="F129" s="26"/>
    </row>
    <row r="130" spans="1:6" ht="21" x14ac:dyDescent="0.2">
      <c r="B130" s="28"/>
      <c r="C130" s="26"/>
      <c r="F130" s="26"/>
    </row>
    <row r="131" spans="1:6" ht="21" x14ac:dyDescent="0.2">
      <c r="B131" s="28"/>
      <c r="C131" s="26"/>
      <c r="F131" s="26"/>
    </row>
    <row r="132" spans="1:6" ht="21" x14ac:dyDescent="0.2">
      <c r="B132" s="28"/>
      <c r="C132" s="26"/>
      <c r="F132" s="26"/>
    </row>
    <row r="133" spans="1:6" ht="21" x14ac:dyDescent="0.2">
      <c r="B133" s="28"/>
      <c r="C133" s="26"/>
      <c r="F133" s="26"/>
    </row>
    <row r="134" spans="1:6" ht="21" x14ac:dyDescent="0.2">
      <c r="B134" s="28"/>
      <c r="C134" s="26"/>
      <c r="F134" s="26"/>
    </row>
    <row r="135" spans="1:6" ht="21" x14ac:dyDescent="0.2">
      <c r="B135" s="28"/>
      <c r="C135" s="26"/>
      <c r="F135" s="26"/>
    </row>
    <row r="136" spans="1:6" ht="21" x14ac:dyDescent="0.2">
      <c r="C136" s="26"/>
      <c r="F136" s="26"/>
    </row>
    <row r="137" spans="1:6" ht="21" x14ac:dyDescent="0.2">
      <c r="B137" s="28"/>
      <c r="C137" s="26"/>
      <c r="F137" s="26"/>
    </row>
    <row r="138" spans="1:6" ht="21" x14ac:dyDescent="0.2">
      <c r="C138" s="26"/>
      <c r="F138" s="26"/>
    </row>
    <row r="139" spans="1:6" ht="21" x14ac:dyDescent="0.2">
      <c r="C139" s="26"/>
      <c r="F139" s="26"/>
    </row>
    <row r="140" spans="1:6" ht="21" x14ac:dyDescent="0.2">
      <c r="B140" s="37"/>
      <c r="C140" s="26"/>
      <c r="F140" s="26"/>
    </row>
    <row r="141" spans="1:6" ht="21" x14ac:dyDescent="0.2">
      <c r="B141" s="37"/>
      <c r="C141" s="26"/>
      <c r="F141" s="26"/>
    </row>
    <row r="142" spans="1:6" ht="23.25" x14ac:dyDescent="0.35">
      <c r="B142" s="38"/>
      <c r="C142" s="26"/>
      <c r="F142" s="26"/>
    </row>
    <row r="143" spans="1:6" ht="23.25" x14ac:dyDescent="0.35">
      <c r="B143" s="38"/>
      <c r="C143" s="26"/>
      <c r="F143" s="26"/>
    </row>
    <row r="144" spans="1:6" ht="21" x14ac:dyDescent="0.2">
      <c r="B144" s="34"/>
      <c r="C144" s="26"/>
      <c r="F144" s="26"/>
    </row>
    <row r="145" spans="1:6" ht="21" x14ac:dyDescent="0.2">
      <c r="B145" s="34"/>
      <c r="C145" s="26"/>
      <c r="F145" s="26"/>
    </row>
    <row r="146" spans="1:6" ht="21" x14ac:dyDescent="0.2">
      <c r="A146" s="31"/>
      <c r="B146" s="36"/>
      <c r="C146" s="26"/>
      <c r="F146" s="26"/>
    </row>
    <row r="147" spans="1:6" ht="21" x14ac:dyDescent="0.2">
      <c r="B147" s="37"/>
      <c r="C147" s="26"/>
      <c r="F147" s="26"/>
    </row>
    <row r="148" spans="1:6" ht="21" x14ac:dyDescent="0.2">
      <c r="A148" s="31"/>
      <c r="B148" s="36"/>
      <c r="C148" s="26"/>
      <c r="F148" s="26"/>
    </row>
    <row r="149" spans="1:6" ht="21" x14ac:dyDescent="0.2">
      <c r="B149" s="37"/>
      <c r="C149" s="26"/>
      <c r="F149" s="26"/>
    </row>
    <row r="150" spans="1:6" ht="21" x14ac:dyDescent="0.2">
      <c r="B150" s="34"/>
      <c r="C150" s="26"/>
      <c r="F150" s="26"/>
    </row>
    <row r="151" spans="1:6" ht="21" x14ac:dyDescent="0.2">
      <c r="B151" s="34"/>
      <c r="C151" s="26"/>
      <c r="F151" s="26"/>
    </row>
    <row r="152" spans="1:6" ht="21" x14ac:dyDescent="0.2">
      <c r="B152" s="34"/>
      <c r="C152" s="26"/>
      <c r="F152" s="26"/>
    </row>
    <row r="153" spans="1:6" ht="21" x14ac:dyDescent="0.2">
      <c r="B153" s="34"/>
      <c r="C153" s="26"/>
      <c r="F153" s="26"/>
    </row>
    <row r="154" spans="1:6" ht="21" x14ac:dyDescent="0.2">
      <c r="B154" s="37"/>
      <c r="C154" s="26"/>
      <c r="F154" s="26"/>
    </row>
    <row r="155" spans="1:6" ht="21" x14ac:dyDescent="0.2">
      <c r="B155" s="37"/>
      <c r="C155" s="26"/>
      <c r="F155" s="26"/>
    </row>
    <row r="156" spans="1:6" ht="21" x14ac:dyDescent="0.2">
      <c r="B156" s="37"/>
      <c r="C156" s="26"/>
      <c r="F156" s="26"/>
    </row>
    <row r="157" spans="1:6" ht="23.25" x14ac:dyDescent="0.35">
      <c r="B157" s="38"/>
      <c r="C157" s="26"/>
      <c r="F157" s="26"/>
    </row>
    <row r="158" spans="1:6" ht="21" x14ac:dyDescent="0.2"/>
    <row r="159" spans="1:6" ht="21" x14ac:dyDescent="0.2"/>
    <row r="160" spans="1:6" ht="18" customHeight="1" x14ac:dyDescent="0.2"/>
    <row r="161" ht="18" customHeight="1" x14ac:dyDescent="0.2"/>
    <row r="162" ht="18" customHeight="1" x14ac:dyDescent="0.2"/>
    <row r="163" ht="18" customHeight="1" x14ac:dyDescent="0.2"/>
  </sheetData>
  <mergeCells count="2">
    <mergeCell ref="A1:F1"/>
    <mergeCell ref="A2:E2"/>
  </mergeCells>
  <printOptions horizontalCentered="1"/>
  <pageMargins left="0.11811023622047245" right="0.11811023622047245" top="0.6692913385826772" bottom="0.35433070866141736" header="0.9055118110236221" footer="3.937007874015748E-2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5"/>
  <sheetViews>
    <sheetView rightToLeft="1" view="pageBreakPreview" topLeftCell="A18" zoomScaleNormal="100" zoomScaleSheetLayoutView="100" workbookViewId="0">
      <selection activeCell="C25" sqref="C25"/>
    </sheetView>
  </sheetViews>
  <sheetFormatPr defaultRowHeight="17.25" customHeight="1" x14ac:dyDescent="0.2"/>
  <cols>
    <col min="1" max="1" width="7.7109375" style="2" customWidth="1"/>
    <col min="2" max="2" width="48.140625" style="2" customWidth="1"/>
    <col min="3" max="3" width="16.7109375" style="2" bestFit="1" customWidth="1"/>
    <col min="4" max="4" width="10.5703125" style="2" customWidth="1"/>
    <col min="5" max="5" width="49.42578125" style="2" customWidth="1"/>
    <col min="6" max="6" width="15.85546875" style="2" customWidth="1"/>
    <col min="7" max="8" width="9.140625" style="2"/>
    <col min="9" max="9" width="10.140625" style="2" bestFit="1" customWidth="1"/>
    <col min="10" max="10" width="10.85546875" style="2" bestFit="1" customWidth="1"/>
    <col min="11" max="11" width="9.85546875" style="2" bestFit="1" customWidth="1"/>
    <col min="12" max="12" width="12" style="2" bestFit="1" customWidth="1"/>
    <col min="13" max="16384" width="9.140625" style="2"/>
  </cols>
  <sheetData>
    <row r="1" spans="1:11" ht="18" customHeight="1" x14ac:dyDescent="0.2">
      <c r="A1" s="1" t="s">
        <v>61</v>
      </c>
      <c r="B1" s="1"/>
      <c r="C1" s="1"/>
      <c r="D1" s="1"/>
      <c r="E1" s="1"/>
      <c r="F1" s="1"/>
    </row>
    <row r="2" spans="1:11" ht="18" customHeight="1" thickBot="1" x14ac:dyDescent="0.25">
      <c r="A2" s="3" t="s">
        <v>71</v>
      </c>
      <c r="B2" s="4" t="s">
        <v>62</v>
      </c>
      <c r="C2" s="4" t="s">
        <v>63</v>
      </c>
      <c r="D2" s="4" t="s">
        <v>2</v>
      </c>
      <c r="E2" s="4" t="s">
        <v>64</v>
      </c>
      <c r="F2" s="5" t="s">
        <v>63</v>
      </c>
    </row>
    <row r="3" spans="1:11" ht="26.25" customHeight="1" thickBot="1" x14ac:dyDescent="0.25">
      <c r="A3" s="6" t="s">
        <v>2</v>
      </c>
      <c r="B3" s="7" t="s">
        <v>3</v>
      </c>
      <c r="C3" s="8" t="s">
        <v>63</v>
      </c>
      <c r="D3" s="6" t="s">
        <v>2</v>
      </c>
      <c r="E3" s="9" t="s">
        <v>5</v>
      </c>
      <c r="F3" s="8" t="s">
        <v>63</v>
      </c>
      <c r="I3" s="10"/>
    </row>
    <row r="4" spans="1:11" ht="18" customHeight="1" thickBot="1" x14ac:dyDescent="0.25">
      <c r="A4" s="11">
        <v>1</v>
      </c>
      <c r="B4" s="12" t="s">
        <v>7</v>
      </c>
      <c r="C4" s="13">
        <f>'[1]النسيج والجلود'!C4</f>
        <v>11295995</v>
      </c>
      <c r="D4" s="11">
        <v>2200</v>
      </c>
      <c r="E4" s="12" t="s">
        <v>8</v>
      </c>
      <c r="F4" s="14">
        <f>'[1]النسيج والجلود'!F4</f>
        <v>0</v>
      </c>
    </row>
    <row r="5" spans="1:11" ht="18" customHeight="1" thickBot="1" x14ac:dyDescent="0.25">
      <c r="A5" s="15">
        <v>2</v>
      </c>
      <c r="B5" s="16" t="s">
        <v>9</v>
      </c>
      <c r="C5" s="13">
        <f>'[1]النسيج والجلود'!C5</f>
        <v>-1261164240</v>
      </c>
      <c r="D5" s="15">
        <v>2300</v>
      </c>
      <c r="E5" s="16" t="s">
        <v>10</v>
      </c>
      <c r="F5" s="14">
        <f>'[1]النسيج والجلود'!F5</f>
        <v>244010997</v>
      </c>
      <c r="I5" s="10"/>
    </row>
    <row r="6" spans="1:11" ht="18" customHeight="1" thickBot="1" x14ac:dyDescent="0.25">
      <c r="A6" s="18">
        <v>3</v>
      </c>
      <c r="B6" s="19" t="s">
        <v>11</v>
      </c>
      <c r="C6" s="13">
        <f>'[1]النسيج والجلود'!C6</f>
        <v>0</v>
      </c>
      <c r="D6" s="18">
        <v>2310</v>
      </c>
      <c r="E6" s="19" t="s">
        <v>12</v>
      </c>
      <c r="F6" s="14">
        <f>'[1]النسيج والجلود'!F6</f>
        <v>0</v>
      </c>
    </row>
    <row r="7" spans="1:11" ht="18" customHeight="1" thickBot="1" x14ac:dyDescent="0.25">
      <c r="A7" s="15">
        <v>4</v>
      </c>
      <c r="B7" s="16" t="s">
        <v>13</v>
      </c>
      <c r="C7" s="13">
        <f>'[1]النسيج والجلود'!C7</f>
        <v>-1249868245</v>
      </c>
      <c r="D7" s="15">
        <v>2320</v>
      </c>
      <c r="E7" s="16" t="s">
        <v>14</v>
      </c>
      <c r="F7" s="14">
        <f>'[1]النسيج والجلود'!F7</f>
        <v>0</v>
      </c>
    </row>
    <row r="8" spans="1:11" ht="18" customHeight="1" thickBot="1" x14ac:dyDescent="0.25">
      <c r="A8" s="18">
        <v>5</v>
      </c>
      <c r="B8" s="19" t="s">
        <v>15</v>
      </c>
      <c r="C8" s="13">
        <f>'[1]النسيج والجلود'!C8</f>
        <v>0</v>
      </c>
      <c r="D8" s="18">
        <v>2400</v>
      </c>
      <c r="E8" s="19" t="s">
        <v>16</v>
      </c>
      <c r="F8" s="14">
        <f>'[1]النسيج والجلود'!F8</f>
        <v>0</v>
      </c>
    </row>
    <row r="9" spans="1:11" ht="18" customHeight="1" thickBot="1" x14ac:dyDescent="0.25">
      <c r="A9" s="15">
        <v>6</v>
      </c>
      <c r="B9" s="16" t="s">
        <v>17</v>
      </c>
      <c r="C9" s="13">
        <f>'[1]النسيج والجلود'!C9</f>
        <v>392648374</v>
      </c>
      <c r="D9" s="15">
        <v>2500</v>
      </c>
      <c r="E9" s="16" t="s">
        <v>18</v>
      </c>
      <c r="F9" s="14">
        <f>'[1]النسيج والجلود'!F9</f>
        <v>18757145</v>
      </c>
    </row>
    <row r="10" spans="1:11" ht="18" customHeight="1" thickBot="1" x14ac:dyDescent="0.25">
      <c r="A10" s="18">
        <v>7</v>
      </c>
      <c r="B10" s="19" t="s">
        <v>19</v>
      </c>
      <c r="C10" s="13">
        <f>'[1]النسيج والجلود'!C10</f>
        <v>-857219871</v>
      </c>
      <c r="D10" s="18">
        <v>2600</v>
      </c>
      <c r="E10" s="19" t="s">
        <v>20</v>
      </c>
      <c r="F10" s="14">
        <f>'[1]النسيج والجلود'!F10</f>
        <v>-752682</v>
      </c>
    </row>
    <row r="11" spans="1:11" ht="18" customHeight="1" thickBot="1" x14ac:dyDescent="0.25">
      <c r="A11" s="15">
        <v>8</v>
      </c>
      <c r="B11" s="16" t="s">
        <v>21</v>
      </c>
      <c r="C11" s="13">
        <f>'[1]النسيج والجلود'!C11</f>
        <v>1386149128</v>
      </c>
      <c r="D11" s="15">
        <v>2700</v>
      </c>
      <c r="E11" s="16" t="s">
        <v>22</v>
      </c>
      <c r="F11" s="14">
        <f>'[1]النسيج والجلود'!F11</f>
        <v>357993</v>
      </c>
    </row>
    <row r="12" spans="1:11" ht="18" customHeight="1" thickBot="1" x14ac:dyDescent="0.25">
      <c r="A12" s="18">
        <v>9</v>
      </c>
      <c r="B12" s="19" t="s">
        <v>23</v>
      </c>
      <c r="C12" s="13">
        <f>'[1]النسيج والجلود'!C12</f>
        <v>528929257</v>
      </c>
      <c r="D12" s="18">
        <v>2800</v>
      </c>
      <c r="E12" s="19" t="s">
        <v>24</v>
      </c>
      <c r="F12" s="14">
        <f>'[1]النسيج والجلود'!F12</f>
        <v>18362456</v>
      </c>
    </row>
    <row r="13" spans="1:11" ht="18" customHeight="1" thickBot="1" x14ac:dyDescent="0.25">
      <c r="A13" s="15">
        <v>10</v>
      </c>
      <c r="B13" s="16" t="s">
        <v>25</v>
      </c>
      <c r="C13" s="13">
        <f>'[1]النسيج والجلود'!C13</f>
        <v>241663756</v>
      </c>
      <c r="D13" s="15">
        <v>2900</v>
      </c>
      <c r="E13" s="16" t="s">
        <v>26</v>
      </c>
      <c r="F13" s="14">
        <f>'[1]النسيج والجلود'!F13</f>
        <v>30569032</v>
      </c>
    </row>
    <row r="14" spans="1:11" ht="18" customHeight="1" thickBot="1" x14ac:dyDescent="0.25">
      <c r="A14" s="18">
        <v>11</v>
      </c>
      <c r="B14" s="19" t="s">
        <v>27</v>
      </c>
      <c r="C14" s="13">
        <f>'[1]النسيج والجلود'!C14</f>
        <v>2347241</v>
      </c>
      <c r="D14" s="18">
        <v>3000</v>
      </c>
      <c r="E14" s="19" t="s">
        <v>28</v>
      </c>
      <c r="F14" s="14">
        <f>'[1]النسيج والجلود'!F14</f>
        <v>-12206576</v>
      </c>
    </row>
    <row r="15" spans="1:11" ht="18" customHeight="1" thickBot="1" x14ac:dyDescent="0.25">
      <c r="A15" s="15">
        <v>12</v>
      </c>
      <c r="B15" s="16" t="s">
        <v>29</v>
      </c>
      <c r="C15" s="13">
        <f>'[1]النسيج والجلود'!C15</f>
        <v>143104071</v>
      </c>
      <c r="D15" s="15">
        <v>3100</v>
      </c>
      <c r="E15" s="16" t="s">
        <v>30</v>
      </c>
      <c r="F15" s="14">
        <f>'[1]النسيج والجلود'!F15</f>
        <v>9</v>
      </c>
      <c r="J15" s="22"/>
      <c r="K15" s="22"/>
    </row>
    <row r="16" spans="1:11" ht="18" customHeight="1" thickBot="1" x14ac:dyDescent="0.25">
      <c r="A16" s="18">
        <v>13</v>
      </c>
      <c r="B16" s="19" t="s">
        <v>31</v>
      </c>
      <c r="C16" s="13">
        <f>'[1]النسيج والجلود'!C16</f>
        <v>100906926</v>
      </c>
      <c r="D16" s="18">
        <v>3200</v>
      </c>
      <c r="E16" s="19" t="s">
        <v>32</v>
      </c>
      <c r="F16" s="14">
        <f>'[1]النسيج والجلود'!F16</f>
        <v>137698370</v>
      </c>
    </row>
    <row r="17" spans="1:6" ht="18" customHeight="1" thickBot="1" x14ac:dyDescent="0.25">
      <c r="A17" s="15">
        <v>14</v>
      </c>
      <c r="B17" s="16" t="s">
        <v>33</v>
      </c>
      <c r="C17" s="13">
        <f>'[1]النسيج والجلود'!C17</f>
        <v>75516773</v>
      </c>
      <c r="D17" s="15">
        <v>3300</v>
      </c>
      <c r="E17" s="16" t="s">
        <v>34</v>
      </c>
      <c r="F17" s="14">
        <f>'[1]النسيج والجلود'!F17</f>
        <v>125491785</v>
      </c>
    </row>
    <row r="18" spans="1:6" ht="18" customHeight="1" thickBot="1" x14ac:dyDescent="0.25">
      <c r="A18" s="18">
        <v>15</v>
      </c>
      <c r="B18" s="19" t="s">
        <v>35</v>
      </c>
      <c r="C18" s="13">
        <f>'[1]النسيج والجلود'!C18</f>
        <v>40169417</v>
      </c>
      <c r="D18" s="18">
        <v>3400</v>
      </c>
      <c r="E18" s="19" t="s">
        <v>36</v>
      </c>
      <c r="F18" s="14">
        <f>'[1]النسيج والجلود'!F18</f>
        <v>17608115</v>
      </c>
    </row>
    <row r="19" spans="1:6" ht="18" customHeight="1" thickBot="1" x14ac:dyDescent="0.25">
      <c r="A19" s="15">
        <v>16</v>
      </c>
      <c r="B19" s="16" t="s">
        <v>37</v>
      </c>
      <c r="C19" s="13">
        <f>'[1]النسيج والجلود'!C19</f>
        <v>3418222</v>
      </c>
      <c r="D19" s="15">
        <v>3500</v>
      </c>
      <c r="E19" s="16" t="s">
        <v>38</v>
      </c>
      <c r="F19" s="14">
        <f>'[1]النسيج والجلود'!F19</f>
        <v>107883670</v>
      </c>
    </row>
    <row r="20" spans="1:6" ht="18" customHeight="1" thickBot="1" x14ac:dyDescent="0.25">
      <c r="A20" s="18">
        <v>17</v>
      </c>
      <c r="B20" s="19" t="s">
        <v>39</v>
      </c>
      <c r="C20" s="13">
        <f>'[1]النسيج والجلود'!C20</f>
        <v>28578282</v>
      </c>
      <c r="D20" s="18">
        <v>3600</v>
      </c>
      <c r="E20" s="19" t="s">
        <v>40</v>
      </c>
      <c r="F20" s="14">
        <f>'[1]النسيج والجلود'!F20</f>
        <v>2123110</v>
      </c>
    </row>
    <row r="21" spans="1:6" ht="18" customHeight="1" thickBot="1" x14ac:dyDescent="0.25">
      <c r="A21" s="15">
        <v>18</v>
      </c>
      <c r="B21" s="16" t="s">
        <v>41</v>
      </c>
      <c r="C21" s="13">
        <f>'[1]النسيج والجلود'!C21</f>
        <v>2222868</v>
      </c>
      <c r="D21" s="15">
        <v>3620</v>
      </c>
      <c r="E21" s="16" t="s">
        <v>42</v>
      </c>
      <c r="F21" s="14">
        <f>'[1]النسيج والجلود'!F21</f>
        <v>110006780</v>
      </c>
    </row>
    <row r="22" spans="1:6" ht="18" customHeight="1" thickBot="1" x14ac:dyDescent="0.25">
      <c r="A22" s="18">
        <v>19</v>
      </c>
      <c r="B22" s="19" t="s">
        <v>43</v>
      </c>
      <c r="C22" s="13">
        <f>'[1]النسيج والجلود'!C22</f>
        <v>1111422</v>
      </c>
      <c r="D22" s="18">
        <v>3621</v>
      </c>
      <c r="E22" s="19" t="s">
        <v>44</v>
      </c>
      <c r="F22" s="14">
        <f>'[1]النسيج والجلود'!F22</f>
        <v>-33796790</v>
      </c>
    </row>
    <row r="23" spans="1:6" ht="18" customHeight="1" thickBot="1" x14ac:dyDescent="0.25">
      <c r="A23" s="15">
        <v>20</v>
      </c>
      <c r="B23" s="16" t="s">
        <v>45</v>
      </c>
      <c r="C23" s="13">
        <f>'[1]النسيج والجلود'!C23</f>
        <v>16562</v>
      </c>
      <c r="D23" s="15">
        <v>3622</v>
      </c>
      <c r="E23" s="16" t="s">
        <v>46</v>
      </c>
      <c r="F23" s="14">
        <f>'[1]النسيج والجلود'!F23</f>
        <v>-33796790</v>
      </c>
    </row>
    <row r="24" spans="1:6" ht="18" customHeight="1" thickBot="1" x14ac:dyDescent="0.25">
      <c r="A24" s="18">
        <v>21</v>
      </c>
      <c r="B24" s="19" t="s">
        <v>47</v>
      </c>
      <c r="C24" s="13">
        <f>'[1]النسيج والجلود'!C24</f>
        <v>346456717</v>
      </c>
      <c r="D24" s="18">
        <v>3623</v>
      </c>
      <c r="E24" s="19" t="s">
        <v>48</v>
      </c>
      <c r="F24" s="14">
        <f>'[1]النسيج والجلود'!F24</f>
        <v>0</v>
      </c>
    </row>
    <row r="25" spans="1:6" ht="18" customHeight="1" thickBot="1" x14ac:dyDescent="0.25">
      <c r="A25" s="15">
        <v>22</v>
      </c>
      <c r="B25" s="16" t="s">
        <v>49</v>
      </c>
      <c r="C25" s="13">
        <f>'[1]النسيج والجلود'!C25</f>
        <v>1305167</v>
      </c>
      <c r="D25" s="15">
        <v>3630</v>
      </c>
      <c r="E25" s="16" t="s">
        <v>50</v>
      </c>
      <c r="F25" s="14">
        <f>'[1]النسيج والجلود'!F25</f>
        <v>0</v>
      </c>
    </row>
    <row r="26" spans="1:6" ht="18" customHeight="1" thickBot="1" x14ac:dyDescent="0.25">
      <c r="A26" s="18">
        <v>23</v>
      </c>
      <c r="B26" s="19" t="s">
        <v>51</v>
      </c>
      <c r="C26" s="13">
        <f>'[1]النسيج والجلود'!C26</f>
        <v>423278657</v>
      </c>
      <c r="D26" s="18">
        <v>3640</v>
      </c>
      <c r="E26" s="19" t="s">
        <v>52</v>
      </c>
      <c r="F26" s="14">
        <f>'[1]النسيج والجلود'!F26</f>
        <v>144333570</v>
      </c>
    </row>
    <row r="27" spans="1:6" ht="18" customHeight="1" thickBot="1" x14ac:dyDescent="0.25">
      <c r="A27" s="15">
        <v>24</v>
      </c>
      <c r="B27" s="16" t="s">
        <v>53</v>
      </c>
      <c r="C27" s="13">
        <f>'[1]النسيج والجلود'!C27</f>
        <v>-962870471</v>
      </c>
      <c r="D27" s="15">
        <v>3650</v>
      </c>
      <c r="E27" s="16" t="s">
        <v>54</v>
      </c>
      <c r="F27" s="14">
        <f>'[1]النسيج والجلود'!F27</f>
        <v>0</v>
      </c>
    </row>
    <row r="28" spans="1:6" ht="18" customHeight="1" thickBot="1" x14ac:dyDescent="0.25">
      <c r="A28" s="18">
        <v>25</v>
      </c>
      <c r="B28" s="19" t="s">
        <v>55</v>
      </c>
      <c r="C28" s="13">
        <f>'[1]النسيج والجلود'!C28</f>
        <v>4743674</v>
      </c>
      <c r="D28" s="18">
        <v>3700</v>
      </c>
      <c r="E28" s="19" t="s">
        <v>56</v>
      </c>
      <c r="F28" s="14">
        <f>'[1]النسيج والجلود'!F28</f>
        <v>-530000</v>
      </c>
    </row>
    <row r="29" spans="1:6" ht="18" customHeight="1" thickBot="1" x14ac:dyDescent="0.25">
      <c r="A29" s="15">
        <v>26</v>
      </c>
      <c r="B29" s="16" t="s">
        <v>57</v>
      </c>
      <c r="C29" s="13">
        <f>'[1]النسيج والجلود'!C29</f>
        <v>-857219871</v>
      </c>
      <c r="D29" s="15">
        <v>3800</v>
      </c>
      <c r="E29" s="16" t="s">
        <v>58</v>
      </c>
      <c r="F29" s="14">
        <f>'[1]النسيج والجلود'!F29</f>
        <v>144333570</v>
      </c>
    </row>
    <row r="30" spans="1:6" ht="21" x14ac:dyDescent="0.2">
      <c r="A30" s="18">
        <v>27</v>
      </c>
      <c r="B30" s="19" t="s">
        <v>59</v>
      </c>
      <c r="C30" s="13">
        <f>'[1]النسيج والجلود'!C30</f>
        <v>528929257</v>
      </c>
      <c r="D30" s="18">
        <v>54</v>
      </c>
      <c r="E30" s="19" t="s">
        <v>60</v>
      </c>
      <c r="F30" s="14">
        <f>'[1]النسيج والجلود'!F30</f>
        <v>-36449900</v>
      </c>
    </row>
    <row r="31" spans="1:6" ht="21" x14ac:dyDescent="0.2">
      <c r="B31" s="28"/>
      <c r="C31" s="26"/>
      <c r="F31" s="26"/>
    </row>
    <row r="32" spans="1:6" ht="21" x14ac:dyDescent="0.2">
      <c r="B32" s="30"/>
      <c r="C32" s="26"/>
      <c r="F32" s="26"/>
    </row>
    <row r="33" spans="1:6" ht="21" x14ac:dyDescent="0.2">
      <c r="B33" s="30"/>
      <c r="C33" s="26"/>
      <c r="F33" s="26"/>
    </row>
    <row r="34" spans="1:6" ht="21" x14ac:dyDescent="0.2">
      <c r="B34" s="30"/>
      <c r="C34" s="26"/>
      <c r="F34" s="26"/>
    </row>
    <row r="35" spans="1:6" ht="21" x14ac:dyDescent="0.2">
      <c r="A35" s="31"/>
      <c r="B35" s="30"/>
      <c r="C35" s="26"/>
      <c r="F35" s="26"/>
    </row>
    <row r="36" spans="1:6" ht="21" x14ac:dyDescent="0.2">
      <c r="B36" s="30"/>
      <c r="C36" s="26"/>
      <c r="F36" s="26"/>
    </row>
    <row r="37" spans="1:6" ht="21" x14ac:dyDescent="0.2">
      <c r="B37" s="28"/>
      <c r="C37" s="26"/>
      <c r="F37" s="26"/>
    </row>
    <row r="38" spans="1:6" ht="35.25" x14ac:dyDescent="0.2">
      <c r="B38" s="27"/>
      <c r="C38" s="26"/>
      <c r="F38" s="26"/>
    </row>
    <row r="39" spans="1:6" ht="21" x14ac:dyDescent="0.2">
      <c r="A39" s="31"/>
      <c r="B39" s="30"/>
      <c r="C39" s="26"/>
      <c r="F39" s="26"/>
    </row>
    <row r="40" spans="1:6" ht="21" x14ac:dyDescent="0.2">
      <c r="A40" s="31"/>
      <c r="B40" s="30"/>
      <c r="C40" s="26"/>
      <c r="F40" s="26"/>
    </row>
    <row r="41" spans="1:6" ht="21" x14ac:dyDescent="0.2">
      <c r="A41" s="31"/>
      <c r="B41" s="30"/>
      <c r="C41" s="26"/>
      <c r="F41" s="26"/>
    </row>
    <row r="42" spans="1:6" ht="21" x14ac:dyDescent="0.2">
      <c r="A42" s="31"/>
      <c r="B42" s="30"/>
      <c r="C42" s="26"/>
      <c r="F42" s="26"/>
    </row>
    <row r="43" spans="1:6" ht="21" x14ac:dyDescent="0.2">
      <c r="A43" s="31"/>
      <c r="B43" s="32"/>
      <c r="C43" s="26"/>
      <c r="F43" s="26"/>
    </row>
    <row r="44" spans="1:6" ht="21" x14ac:dyDescent="0.2">
      <c r="A44" s="31"/>
      <c r="B44" s="30"/>
      <c r="C44" s="26"/>
      <c r="F44" s="26"/>
    </row>
    <row r="45" spans="1:6" ht="21" x14ac:dyDescent="0.2">
      <c r="B45" s="28"/>
      <c r="C45" s="26"/>
      <c r="F45" s="26"/>
    </row>
    <row r="46" spans="1:6" ht="21" x14ac:dyDescent="0.2">
      <c r="B46" s="28"/>
      <c r="C46" s="26"/>
      <c r="F46" s="26"/>
    </row>
    <row r="47" spans="1:6" ht="21" x14ac:dyDescent="0.2">
      <c r="B47" s="28"/>
      <c r="C47" s="26"/>
      <c r="F47" s="26"/>
    </row>
    <row r="48" spans="1:6" ht="21" x14ac:dyDescent="0.2">
      <c r="B48" s="28"/>
      <c r="C48" s="26"/>
      <c r="F48" s="26"/>
    </row>
    <row r="49" spans="1:6" ht="21" x14ac:dyDescent="0.2">
      <c r="B49" s="28"/>
      <c r="C49" s="26"/>
      <c r="F49" s="26"/>
    </row>
    <row r="50" spans="1:6" ht="21" x14ac:dyDescent="0.2">
      <c r="B50" s="28"/>
      <c r="C50" s="26"/>
      <c r="F50" s="26"/>
    </row>
    <row r="51" spans="1:6" ht="21" x14ac:dyDescent="0.2">
      <c r="B51" s="28"/>
      <c r="C51" s="26"/>
      <c r="F51" s="26"/>
    </row>
    <row r="52" spans="1:6" ht="21" x14ac:dyDescent="0.2">
      <c r="B52" s="28"/>
      <c r="C52" s="26"/>
      <c r="F52" s="26"/>
    </row>
    <row r="53" spans="1:6" ht="21" x14ac:dyDescent="0.2">
      <c r="B53" s="33"/>
      <c r="C53" s="26"/>
      <c r="F53" s="26"/>
    </row>
    <row r="54" spans="1:6" ht="21" x14ac:dyDescent="0.2">
      <c r="B54" s="33"/>
      <c r="C54" s="26"/>
      <c r="F54" s="26"/>
    </row>
    <row r="55" spans="1:6" ht="21" x14ac:dyDescent="0.2">
      <c r="B55" s="33"/>
      <c r="C55" s="26"/>
      <c r="F55" s="26"/>
    </row>
    <row r="56" spans="1:6" ht="21" x14ac:dyDescent="0.2">
      <c r="B56" s="33"/>
      <c r="C56" s="26"/>
      <c r="F56" s="26"/>
    </row>
    <row r="57" spans="1:6" ht="21" x14ac:dyDescent="0.2">
      <c r="B57" s="33"/>
      <c r="C57" s="26"/>
      <c r="F57" s="26"/>
    </row>
    <row r="58" spans="1:6" ht="21" x14ac:dyDescent="0.2">
      <c r="B58" s="33"/>
      <c r="C58" s="26"/>
      <c r="F58" s="26"/>
    </row>
    <row r="59" spans="1:6" ht="21" x14ac:dyDescent="0.2">
      <c r="B59" s="33"/>
      <c r="C59" s="26"/>
      <c r="F59" s="26"/>
    </row>
    <row r="60" spans="1:6" ht="21" x14ac:dyDescent="0.2">
      <c r="A60" s="31"/>
      <c r="B60" s="32"/>
      <c r="C60" s="26"/>
      <c r="F60" s="26"/>
    </row>
    <row r="61" spans="1:6" ht="21" x14ac:dyDescent="0.2">
      <c r="A61" s="31"/>
      <c r="B61" s="32"/>
      <c r="C61" s="26"/>
      <c r="F61" s="26"/>
    </row>
    <row r="62" spans="1:6" ht="21" x14ac:dyDescent="0.2">
      <c r="A62" s="31"/>
      <c r="B62" s="32"/>
      <c r="C62" s="26"/>
      <c r="F62" s="26"/>
    </row>
    <row r="63" spans="1:6" ht="21" x14ac:dyDescent="0.2">
      <c r="B63" s="33"/>
      <c r="C63" s="26"/>
      <c r="F63" s="26"/>
    </row>
    <row r="64" spans="1:6" ht="21" x14ac:dyDescent="0.2">
      <c r="B64" s="33"/>
      <c r="C64" s="26"/>
      <c r="F64" s="26"/>
    </row>
    <row r="65" spans="1:6" ht="21" x14ac:dyDescent="0.2">
      <c r="B65" s="33"/>
      <c r="C65" s="26"/>
      <c r="F65" s="26"/>
    </row>
    <row r="66" spans="1:6" ht="21" x14ac:dyDescent="0.2">
      <c r="B66" s="33"/>
      <c r="C66" s="26"/>
      <c r="F66" s="26"/>
    </row>
    <row r="67" spans="1:6" ht="21" x14ac:dyDescent="0.2">
      <c r="A67" s="31"/>
      <c r="B67" s="32"/>
      <c r="C67" s="26"/>
      <c r="F67" s="26"/>
    </row>
    <row r="68" spans="1:6" ht="21" x14ac:dyDescent="0.2">
      <c r="B68" s="33"/>
      <c r="C68" s="26"/>
      <c r="F68" s="26"/>
    </row>
    <row r="69" spans="1:6" ht="21" x14ac:dyDescent="0.2">
      <c r="B69" s="34"/>
      <c r="C69" s="26"/>
      <c r="F69" s="26"/>
    </row>
    <row r="70" spans="1:6" ht="30" x14ac:dyDescent="0.2">
      <c r="B70" s="35"/>
      <c r="C70" s="26"/>
      <c r="F70" s="26"/>
    </row>
    <row r="71" spans="1:6" ht="21" x14ac:dyDescent="0.2">
      <c r="B71" s="28"/>
      <c r="C71" s="26"/>
      <c r="F71" s="26"/>
    </row>
    <row r="72" spans="1:6" ht="21" x14ac:dyDescent="0.2">
      <c r="B72" s="28"/>
      <c r="C72" s="26"/>
      <c r="F72" s="26"/>
    </row>
    <row r="73" spans="1:6" ht="35.25" x14ac:dyDescent="0.2">
      <c r="B73" s="27"/>
      <c r="C73" s="26"/>
      <c r="F73" s="26"/>
    </row>
    <row r="74" spans="1:6" ht="21" x14ac:dyDescent="0.2">
      <c r="B74" s="28"/>
      <c r="C74" s="26"/>
      <c r="F74" s="26"/>
    </row>
    <row r="75" spans="1:6" ht="21" x14ac:dyDescent="0.2">
      <c r="A75" s="31"/>
      <c r="B75" s="30"/>
      <c r="C75" s="26"/>
      <c r="F75" s="26"/>
    </row>
    <row r="76" spans="1:6" ht="21" x14ac:dyDescent="0.2">
      <c r="B76" s="28"/>
      <c r="C76" s="26"/>
      <c r="F76" s="26"/>
    </row>
    <row r="77" spans="1:6" ht="21" x14ac:dyDescent="0.2">
      <c r="B77" s="28"/>
      <c r="C77" s="26"/>
      <c r="F77" s="26"/>
    </row>
    <row r="78" spans="1:6" ht="21" x14ac:dyDescent="0.2">
      <c r="B78" s="28"/>
      <c r="C78" s="26"/>
      <c r="F78" s="26"/>
    </row>
    <row r="79" spans="1:6" ht="21" x14ac:dyDescent="0.2">
      <c r="B79" s="28"/>
      <c r="C79" s="26"/>
      <c r="F79" s="26"/>
    </row>
    <row r="80" spans="1:6" ht="21" x14ac:dyDescent="0.2">
      <c r="A80" s="31"/>
      <c r="B80" s="30"/>
      <c r="C80" s="26"/>
      <c r="F80" s="26"/>
    </row>
    <row r="81" spans="1:6" ht="21" x14ac:dyDescent="0.2">
      <c r="A81" s="31"/>
      <c r="B81" s="36"/>
      <c r="C81" s="26"/>
      <c r="F81" s="26"/>
    </row>
    <row r="82" spans="1:6" ht="21" x14ac:dyDescent="0.2">
      <c r="B82" s="28"/>
      <c r="C82" s="26"/>
      <c r="F82" s="26"/>
    </row>
    <row r="83" spans="1:6" ht="21" x14ac:dyDescent="0.2">
      <c r="B83" s="28"/>
      <c r="C83" s="26"/>
      <c r="F83" s="26"/>
    </row>
    <row r="84" spans="1:6" ht="21" x14ac:dyDescent="0.2">
      <c r="B84" s="28"/>
      <c r="C84" s="26"/>
      <c r="F84" s="26"/>
    </row>
    <row r="85" spans="1:6" ht="21" x14ac:dyDescent="0.2">
      <c r="B85" s="28"/>
      <c r="C85" s="26"/>
      <c r="F85" s="26"/>
    </row>
    <row r="86" spans="1:6" ht="21" x14ac:dyDescent="0.2">
      <c r="B86" s="28"/>
      <c r="C86" s="26"/>
      <c r="F86" s="26"/>
    </row>
    <row r="87" spans="1:6" ht="21" x14ac:dyDescent="0.2">
      <c r="B87" s="28"/>
      <c r="C87" s="26"/>
      <c r="F87" s="26"/>
    </row>
    <row r="88" spans="1:6" ht="21" x14ac:dyDescent="0.2">
      <c r="C88" s="26"/>
      <c r="F88" s="26"/>
    </row>
    <row r="89" spans="1:6" ht="21" x14ac:dyDescent="0.2">
      <c r="B89" s="28"/>
      <c r="C89" s="26"/>
      <c r="F89" s="26"/>
    </row>
    <row r="90" spans="1:6" ht="21" x14ac:dyDescent="0.2">
      <c r="C90" s="26"/>
      <c r="F90" s="26"/>
    </row>
    <row r="91" spans="1:6" ht="21" x14ac:dyDescent="0.2">
      <c r="C91" s="26"/>
      <c r="F91" s="26"/>
    </row>
    <row r="92" spans="1:6" ht="21" x14ac:dyDescent="0.2">
      <c r="B92" s="37"/>
      <c r="C92" s="26"/>
      <c r="F92" s="26"/>
    </row>
    <row r="93" spans="1:6" ht="21" x14ac:dyDescent="0.2">
      <c r="B93" s="37"/>
      <c r="C93" s="26"/>
      <c r="F93" s="26"/>
    </row>
    <row r="94" spans="1:6" ht="23.25" x14ac:dyDescent="0.35">
      <c r="B94" s="38"/>
      <c r="C94" s="26"/>
      <c r="F94" s="26"/>
    </row>
    <row r="95" spans="1:6" ht="23.25" x14ac:dyDescent="0.35">
      <c r="B95" s="38"/>
      <c r="C95" s="26"/>
      <c r="F95" s="26"/>
    </row>
    <row r="96" spans="1:6" ht="21" x14ac:dyDescent="0.2">
      <c r="B96" s="34"/>
      <c r="C96" s="26"/>
      <c r="F96" s="26"/>
    </row>
    <row r="97" spans="1:6" ht="21" x14ac:dyDescent="0.2">
      <c r="B97" s="34"/>
      <c r="C97" s="26"/>
      <c r="F97" s="26"/>
    </row>
    <row r="98" spans="1:6" ht="21" x14ac:dyDescent="0.2">
      <c r="A98" s="31"/>
      <c r="B98" s="36"/>
      <c r="C98" s="26"/>
      <c r="F98" s="26"/>
    </row>
    <row r="99" spans="1:6" ht="21" x14ac:dyDescent="0.2">
      <c r="B99" s="37"/>
      <c r="C99" s="26"/>
      <c r="F99" s="26"/>
    </row>
    <row r="100" spans="1:6" ht="21" x14ac:dyDescent="0.2">
      <c r="A100" s="31"/>
      <c r="B100" s="36"/>
      <c r="C100" s="26"/>
      <c r="F100" s="26"/>
    </row>
    <row r="101" spans="1:6" ht="21" x14ac:dyDescent="0.2">
      <c r="B101" s="37"/>
      <c r="C101" s="26"/>
      <c r="F101" s="26"/>
    </row>
    <row r="102" spans="1:6" ht="21" x14ac:dyDescent="0.2">
      <c r="B102" s="34"/>
      <c r="C102" s="26"/>
      <c r="F102" s="26"/>
    </row>
    <row r="103" spans="1:6" ht="21" x14ac:dyDescent="0.2">
      <c r="B103" s="34"/>
      <c r="C103" s="26"/>
      <c r="F103" s="26"/>
    </row>
    <row r="104" spans="1:6" ht="21" x14ac:dyDescent="0.2">
      <c r="B104" s="34"/>
      <c r="C104" s="26"/>
      <c r="F104" s="26"/>
    </row>
    <row r="105" spans="1:6" ht="21" x14ac:dyDescent="0.2">
      <c r="B105" s="34"/>
      <c r="C105" s="26"/>
      <c r="F105" s="26"/>
    </row>
    <row r="106" spans="1:6" ht="21" x14ac:dyDescent="0.2">
      <c r="B106" s="37"/>
      <c r="C106" s="26"/>
      <c r="F106" s="26"/>
    </row>
    <row r="107" spans="1:6" ht="21" x14ac:dyDescent="0.2">
      <c r="B107" s="37"/>
      <c r="C107" s="26"/>
      <c r="F107" s="26"/>
    </row>
    <row r="108" spans="1:6" ht="21" x14ac:dyDescent="0.2">
      <c r="B108" s="37"/>
      <c r="C108" s="26"/>
      <c r="F108" s="26"/>
    </row>
    <row r="109" spans="1:6" ht="23.25" x14ac:dyDescent="0.35">
      <c r="B109" s="38"/>
      <c r="C109" s="26"/>
      <c r="F109" s="26"/>
    </row>
    <row r="110" spans="1:6" ht="21" x14ac:dyDescent="0.2"/>
    <row r="111" spans="1:6" ht="21" x14ac:dyDescent="0.2"/>
    <row r="112" spans="1:6" ht="18" customHeight="1" x14ac:dyDescent="0.2"/>
    <row r="113" ht="18" customHeight="1" x14ac:dyDescent="0.2"/>
    <row r="114" ht="18" customHeight="1" x14ac:dyDescent="0.2"/>
    <row r="115" ht="18" customHeight="1" x14ac:dyDescent="0.2"/>
  </sheetData>
  <mergeCells count="2">
    <mergeCell ref="A1:F1"/>
    <mergeCell ref="A2:E2"/>
  </mergeCells>
  <printOptions horizontalCentered="1"/>
  <pageMargins left="0.11811023622047245" right="0.11811023622047245" top="0.6692913385826772" bottom="0.35433070866141736" header="0.9055118110236221" footer="3.937007874015748E-2"/>
  <pageSetup paperSize="9" scale="95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1"/>
  <sheetViews>
    <sheetView rightToLeft="1" topLeftCell="A24" zoomScaleNormal="100" zoomScaleSheetLayoutView="90" workbookViewId="0">
      <selection activeCell="K30" sqref="K30"/>
    </sheetView>
  </sheetViews>
  <sheetFormatPr defaultRowHeight="17.25" customHeight="1" x14ac:dyDescent="0.2"/>
  <cols>
    <col min="1" max="1" width="7.7109375" style="2" customWidth="1"/>
    <col min="2" max="2" width="48.140625" style="2" customWidth="1"/>
    <col min="3" max="3" width="17.28515625" style="2" bestFit="1" customWidth="1"/>
    <col min="4" max="4" width="10.5703125" style="2" customWidth="1"/>
    <col min="5" max="5" width="49.42578125" style="2" customWidth="1"/>
    <col min="6" max="6" width="15.85546875" style="2" customWidth="1"/>
    <col min="7" max="8" width="9.140625" style="2"/>
    <col min="9" max="9" width="10.140625" style="2" bestFit="1" customWidth="1"/>
    <col min="10" max="10" width="10.85546875" style="2" bestFit="1" customWidth="1"/>
    <col min="11" max="11" width="9.85546875" style="2" bestFit="1" customWidth="1"/>
    <col min="12" max="12" width="12" style="2" bestFit="1" customWidth="1"/>
    <col min="13" max="16384" width="9.140625" style="2"/>
  </cols>
  <sheetData>
    <row r="1" spans="1:11" ht="18" customHeight="1" x14ac:dyDescent="0.2">
      <c r="A1" s="1" t="s">
        <v>65</v>
      </c>
      <c r="B1" s="1"/>
      <c r="C1" s="1"/>
      <c r="D1" s="1"/>
      <c r="E1" s="1"/>
      <c r="F1" s="1"/>
    </row>
    <row r="2" spans="1:11" ht="18" customHeight="1" thickBot="1" x14ac:dyDescent="0.25">
      <c r="A2" s="3" t="s">
        <v>72</v>
      </c>
      <c r="B2" s="4"/>
      <c r="C2" s="4"/>
      <c r="D2" s="4"/>
      <c r="E2" s="4"/>
      <c r="F2" s="5" t="s">
        <v>1</v>
      </c>
    </row>
    <row r="3" spans="1:11" ht="26.25" customHeight="1" thickBot="1" x14ac:dyDescent="0.25">
      <c r="A3" s="6" t="s">
        <v>2</v>
      </c>
      <c r="B3" s="7" t="s">
        <v>3</v>
      </c>
      <c r="C3" s="8" t="s">
        <v>6</v>
      </c>
      <c r="D3" s="6" t="s">
        <v>2</v>
      </c>
      <c r="E3" s="9" t="s">
        <v>5</v>
      </c>
      <c r="F3" s="8" t="s">
        <v>66</v>
      </c>
      <c r="I3" s="10"/>
    </row>
    <row r="4" spans="1:11" ht="18" customHeight="1" x14ac:dyDescent="0.2">
      <c r="A4" s="11">
        <v>1</v>
      </c>
      <c r="B4" s="12" t="s">
        <v>7</v>
      </c>
      <c r="C4" s="13">
        <f>'[1]شركة تعبية الغاز'!C4+'[1]غاز الشمال'!C4+'[1]مصافي الجنوب'!C4+'[1]شركة مصافي الوسط'!C4+'[1]غاز الجنوب'!C4+[1]البتروكيمياوية!C4+'[1]الاسمدة الشمالية'!C4+'[1]الاسمدة الجنوبية'!C4+[1]فوسفات!C4+'[1]ادوية طبية'!C4+'[1]شركة الفرات '!C4</f>
        <v>26211440</v>
      </c>
      <c r="D4" s="11">
        <v>28</v>
      </c>
      <c r="E4" s="12" t="s">
        <v>8</v>
      </c>
      <c r="F4" s="14">
        <f>'[1]شركة تعبية الغاز'!F4+'[1]غاز الشمال'!F4+'[1]مصافي الجنوب'!F4+'[1]شركة مصافي الوسط'!F4+'[1]غاز الجنوب'!F4+[1]البتروكيمياوية!F4+'[1]الاسمدة الشمالية'!F4+'[1]الاسمدة الجنوبية'!F4+[1]فوسفات!F4+'[1]ادوية طبية'!F4+'[1]شركة الفرات '!F4</f>
        <v>1161413977</v>
      </c>
    </row>
    <row r="5" spans="1:11" ht="18" customHeight="1" x14ac:dyDescent="0.2">
      <c r="A5" s="15">
        <v>2</v>
      </c>
      <c r="B5" s="16" t="s">
        <v>9</v>
      </c>
      <c r="C5" s="17">
        <f>'[1]شركة تعبية الغاز'!C5+'[1]غاز الشمال'!C5+'[1]مصافي الجنوب'!C5+'[1]شركة مصافي الوسط'!C5+'[1]غاز الجنوب'!C5+[1]البتروكيمياوية!C5+'[1]الاسمدة الشمالية'!C5+'[1]الاسمدة الجنوبية'!C5+[1]فوسفات!C5+'[1]ادوية طبية'!C5+'[1]شركة الفرات '!C5</f>
        <v>5287797481</v>
      </c>
      <c r="D5" s="15">
        <v>29</v>
      </c>
      <c r="E5" s="16" t="s">
        <v>10</v>
      </c>
      <c r="F5" s="17">
        <f>'[1]شركة تعبية الغاز'!F5+'[1]غاز الشمال'!F5+'[1]مصافي الجنوب'!F5+'[1]شركة مصافي الوسط'!F5+'[1]غاز الجنوب'!F5+[1]البتروكيمياوية!F5+'[1]الاسمدة الشمالية'!F5+'[1]الاسمدة الجنوبية'!F5+[1]فوسفات!F5+'[1]ادوية طبية'!F5+'[1]شركة الفرات '!F5</f>
        <v>1168939521</v>
      </c>
      <c r="I5" s="10"/>
    </row>
    <row r="6" spans="1:11" ht="18" customHeight="1" x14ac:dyDescent="0.2">
      <c r="A6" s="18">
        <v>3</v>
      </c>
      <c r="B6" s="19" t="s">
        <v>11</v>
      </c>
      <c r="C6" s="20">
        <f>'[1]شركة تعبية الغاز'!C6+'[1]غاز الشمال'!C6+'[1]مصافي الجنوب'!C6+'[1]شركة مصافي الوسط'!C6+'[1]غاز الجنوب'!C6+[1]البتروكيمياوية!C6+'[1]الاسمدة الشمالية'!C6+'[1]الاسمدة الجنوبية'!C6+[1]فوسفات!C6+'[1]ادوية طبية'!C6+'[1]شركة الفرات '!C6</f>
        <v>0</v>
      </c>
      <c r="D6" s="18">
        <v>30</v>
      </c>
      <c r="E6" s="19" t="s">
        <v>12</v>
      </c>
      <c r="F6" s="20">
        <f>'[1]شركة تعبية الغاز'!F6+'[1]غاز الشمال'!F6+'[1]مصافي الجنوب'!F6+'[1]شركة مصافي الوسط'!F6+'[1]غاز الجنوب'!F6+[1]البتروكيمياوية!F6+'[1]الاسمدة الشمالية'!F6+'[1]الاسمدة الجنوبية'!F6+[1]فوسفات!F6+'[1]ادوية طبية'!F6+'[1]شركة الفرات '!F6</f>
        <v>746413081</v>
      </c>
    </row>
    <row r="7" spans="1:11" ht="18" customHeight="1" x14ac:dyDescent="0.2">
      <c r="A7" s="15">
        <v>4</v>
      </c>
      <c r="B7" s="16" t="s">
        <v>13</v>
      </c>
      <c r="C7" s="17">
        <f>'[1]شركة تعبية الغاز'!C7+'[1]غاز الشمال'!C7+'[1]مصافي الجنوب'!C7+'[1]شركة مصافي الوسط'!C7+'[1]غاز الجنوب'!C7+[1]البتروكيمياوية!C7+'[1]الاسمدة الشمالية'!C7+'[1]الاسمدة الجنوبية'!C7+[1]فوسفات!C7+'[1]ادوية طبية'!C7+'[1]شركة الفرات '!C7</f>
        <v>5314008921</v>
      </c>
      <c r="D7" s="15">
        <v>31</v>
      </c>
      <c r="E7" s="16" t="s">
        <v>14</v>
      </c>
      <c r="F7" s="17">
        <f>'[1]شركة تعبية الغاز'!F7+'[1]غاز الشمال'!F7+'[1]مصافي الجنوب'!F7+'[1]شركة مصافي الوسط'!F7+'[1]غاز الجنوب'!F7+[1]البتروكيمياوية!F7+'[1]الاسمدة الشمالية'!F7+'[1]الاسمدة الجنوبية'!F7+[1]فوسفات!F7+'[1]ادوية طبية'!F7+'[1]شركة الفرات '!F7</f>
        <v>112904892</v>
      </c>
    </row>
    <row r="8" spans="1:11" ht="18" customHeight="1" x14ac:dyDescent="0.2">
      <c r="A8" s="18">
        <v>5</v>
      </c>
      <c r="B8" s="19" t="s">
        <v>15</v>
      </c>
      <c r="C8" s="20">
        <f>'[1]شركة تعبية الغاز'!C8+'[1]غاز الشمال'!C8+'[1]مصافي الجنوب'!C8+'[1]شركة مصافي الوسط'!C8+'[1]غاز الجنوب'!C8+[1]البتروكيمياوية!C8+'[1]الاسمدة الشمالية'!C8+'[1]الاسمدة الجنوبية'!C8+[1]فوسفات!C8+'[1]ادوية طبية'!C8+'[1]شركة الفرات '!C8</f>
        <v>2169528</v>
      </c>
      <c r="D8" s="18">
        <v>32</v>
      </c>
      <c r="E8" s="19" t="s">
        <v>16</v>
      </c>
      <c r="F8" s="20">
        <f>'[1]شركة تعبية الغاز'!F8+'[1]غاز الشمال'!F8+'[1]مصافي الجنوب'!F8+'[1]شركة مصافي الوسط'!F8+'[1]غاز الجنوب'!F8+[1]البتروكيمياوية!F8+'[1]الاسمدة الشمالية'!F8+'[1]الاسمدة الجنوبية'!F8+[1]فوسفات!F8+'[1]ادوية طبية'!F8+'[1]شركة الفرات '!F8</f>
        <v>633508189</v>
      </c>
    </row>
    <row r="9" spans="1:11" ht="18" customHeight="1" x14ac:dyDescent="0.2">
      <c r="A9" s="15">
        <v>6</v>
      </c>
      <c r="B9" s="16" t="s">
        <v>17</v>
      </c>
      <c r="C9" s="17">
        <f>'[1]شركة تعبية الغاز'!C9+'[1]غاز الشمال'!C9+'[1]مصافي الجنوب'!C9+'[1]شركة مصافي الوسط'!C9+'[1]غاز الجنوب'!C9+[1]البتروكيمياوية!C9+'[1]الاسمدة الشمالية'!C9+'[1]الاسمدة الجنوبية'!C9+[1]فوسفات!C9+'[1]ادوية طبية'!C9+'[1]شركة الفرات '!C9</f>
        <v>651889260</v>
      </c>
      <c r="D9" s="15">
        <v>33</v>
      </c>
      <c r="E9" s="16" t="s">
        <v>18</v>
      </c>
      <c r="F9" s="17">
        <f>'[1]شركة تعبية الغاز'!F9+'[1]غاز الشمال'!F9+'[1]مصافي الجنوب'!F9+'[1]شركة مصافي الوسط'!F9+'[1]غاز الجنوب'!F9+[1]البتروكيمياوية!F9+'[1]الاسمدة الشمالية'!F9+'[1]الاسمدة الجنوبية'!F9+[1]فوسفات!F9+'[1]ادوية طبية'!F9+'[1]شركة الفرات '!F9</f>
        <v>2852247809</v>
      </c>
    </row>
    <row r="10" spans="1:11" ht="18" customHeight="1" x14ac:dyDescent="0.2">
      <c r="A10" s="18">
        <v>7</v>
      </c>
      <c r="B10" s="19" t="s">
        <v>19</v>
      </c>
      <c r="C10" s="21">
        <f>'[1]شركة تعبية الغاز'!C10+'[1]غاز الشمال'!C10+'[1]مصافي الجنوب'!C10+'[1]شركة مصافي الوسط'!C10+'[1]غاز الجنوب'!C10+[1]البتروكيمياوية!C10+'[1]الاسمدة الشمالية'!C10+'[1]الاسمدة الجنوبية'!C10+[1]فوسفات!C10+'[1]ادوية طبية'!C10+'[1]شركة الفرات '!C10</f>
        <v>5968067709</v>
      </c>
      <c r="D10" s="18">
        <v>34</v>
      </c>
      <c r="E10" s="19" t="s">
        <v>20</v>
      </c>
      <c r="F10" s="20">
        <f>'[1]شركة تعبية الغاز'!F10+'[1]غاز الشمال'!F10+'[1]مصافي الجنوب'!F10+'[1]شركة مصافي الوسط'!F10+'[1]غاز الجنوب'!F10+[1]البتروكيمياوية!F10+'[1]الاسمدة الشمالية'!F10+'[1]الاسمدة الجنوبية'!F10+[1]فوسفات!F10+'[1]ادوية طبية'!F10+'[1]شركة الفرات '!F10</f>
        <v>68370944</v>
      </c>
    </row>
    <row r="11" spans="1:11" ht="18" customHeight="1" x14ac:dyDescent="0.2">
      <c r="A11" s="15">
        <v>8</v>
      </c>
      <c r="B11" s="16" t="s">
        <v>21</v>
      </c>
      <c r="C11" s="17">
        <f>'[1]شركة تعبية الغاز'!C11+'[1]غاز الشمال'!C11+'[1]مصافي الجنوب'!C11+'[1]شركة مصافي الوسط'!C11+'[1]غاز الجنوب'!C11+[1]البتروكيمياوية!C11+'[1]الاسمدة الشمالية'!C11+'[1]الاسمدة الجنوبية'!C11+[1]فوسفات!C11+'[1]ادوية طبية'!C11+'[1]شركة الفرات '!C11</f>
        <v>9188007194</v>
      </c>
      <c r="D11" s="15">
        <v>35</v>
      </c>
      <c r="E11" s="16" t="s">
        <v>22</v>
      </c>
      <c r="F11" s="17">
        <f>'[1]شركة تعبية الغاز'!F11+'[1]غاز الشمال'!F11+'[1]مصافي الجنوب'!F11+'[1]شركة مصافي الوسط'!F11+'[1]غاز الجنوب'!F11+[1]البتروكيمياوية!F11+'[1]الاسمدة الشمالية'!F11+'[1]الاسمدة الجنوبية'!F11+[1]فوسفات!F11+'[1]ادوية طبية'!F11+'[1]شركة الفرات '!F11</f>
        <v>25890787</v>
      </c>
    </row>
    <row r="12" spans="1:11" ht="18" customHeight="1" x14ac:dyDescent="0.2">
      <c r="A12" s="18">
        <v>9</v>
      </c>
      <c r="B12" s="19" t="s">
        <v>23</v>
      </c>
      <c r="C12" s="21">
        <f>'[1]شركة تعبية الغاز'!C12+'[1]غاز الشمال'!C12+'[1]مصافي الجنوب'!C12+'[1]شركة مصافي الوسط'!C12+'[1]غاز الجنوب'!C12+[1]البتروكيمياوية!C12+'[1]الاسمدة الشمالية'!C12+'[1]الاسمدة الجنوبية'!C12+[1]فوسفات!C12+'[1]ادوية طبية'!C12+'[1]شركة الفرات '!C12</f>
        <v>15156074903</v>
      </c>
      <c r="D12" s="18">
        <v>36</v>
      </c>
      <c r="E12" s="19" t="s">
        <v>24</v>
      </c>
      <c r="F12" s="20">
        <f>'[1]شركة تعبية الغاز'!F12+'[1]غاز الشمال'!F12+'[1]مصافي الجنوب'!F12+'[1]شركة مصافي الوسط'!F12+'[1]غاز الجنوب'!F12+[1]البتروكيمياوية!F12+'[1]الاسمدة الشمالية'!F12+'[1]الاسمدة الجنوبية'!F12+[1]فوسفات!F12+'[1]ادوية طبية'!F12+'[1]شركة الفرات '!F12</f>
        <v>2946509540</v>
      </c>
    </row>
    <row r="13" spans="1:11" ht="18" customHeight="1" x14ac:dyDescent="0.2">
      <c r="A13" s="15">
        <v>10</v>
      </c>
      <c r="B13" s="16" t="s">
        <v>25</v>
      </c>
      <c r="C13" s="17">
        <f>'[1]شركة تعبية الغاز'!C13+'[1]غاز الشمال'!C13+'[1]مصافي الجنوب'!C13+'[1]شركة مصافي الوسط'!C13+'[1]غاز الجنوب'!C13+[1]البتروكيمياوية!C13+'[1]الاسمدة الشمالية'!C13+'[1]الاسمدة الجنوبية'!C13+[1]فوسفات!C13+'[1]ادوية طبية'!C13+'[1]شركة الفرات '!C13</f>
        <v>1979942424</v>
      </c>
      <c r="D13" s="15">
        <v>37</v>
      </c>
      <c r="E13" s="16" t="s">
        <v>26</v>
      </c>
      <c r="F13" s="17">
        <f>'[1]شركة تعبية الغاز'!F13+'[1]غاز الشمال'!F13+'[1]مصافي الجنوب'!F13+'[1]شركة مصافي الوسط'!F13+'[1]غاز الجنوب'!F13+[1]البتروكيمياوية!F13+'[1]الاسمدة الشمالية'!F13+'[1]الاسمدة الجنوبية'!F13+[1]فوسفات!F13+'[1]ادوية طبية'!F13+'[1]شركة الفرات '!F13</f>
        <v>1358442089</v>
      </c>
    </row>
    <row r="14" spans="1:11" ht="18" customHeight="1" x14ac:dyDescent="0.2">
      <c r="A14" s="18">
        <v>11</v>
      </c>
      <c r="B14" s="19" t="s">
        <v>27</v>
      </c>
      <c r="C14" s="21">
        <f>'[1]شركة تعبية الغاز'!C14+'[1]غاز الشمال'!C14+'[1]مصافي الجنوب'!C14+'[1]شركة مصافي الوسط'!C14+'[1]غاز الجنوب'!C14+[1]البتروكيمياوية!C14+'[1]الاسمدة الشمالية'!C14+'[1]الاسمدة الجنوبية'!C14+[1]فوسفات!C14+'[1]ادوية طبية'!C14+'[1]شركة الفرات '!C14</f>
        <v>246420742</v>
      </c>
      <c r="D14" s="18">
        <v>38</v>
      </c>
      <c r="E14" s="19" t="s">
        <v>28</v>
      </c>
      <c r="F14" s="20">
        <f>'[1]شركة تعبية الغاز'!F14+'[1]غاز الشمال'!F14+'[1]مصافي الجنوب'!F14+'[1]شركة مصافي الوسط'!F14+'[1]غاز الجنوب'!F14+[1]البتروكيمياوية!F14+'[1]الاسمدة الشمالية'!F14+'[1]الاسمدة الجنوبية'!F14+[1]فوسفات!F14+'[1]ادوية طبية'!F14+'[1]شركة الفرات '!F14</f>
        <v>1588067451</v>
      </c>
    </row>
    <row r="15" spans="1:11" ht="18" customHeight="1" x14ac:dyDescent="0.2">
      <c r="A15" s="15">
        <v>12</v>
      </c>
      <c r="B15" s="16" t="s">
        <v>29</v>
      </c>
      <c r="C15" s="17">
        <f>'[1]شركة تعبية الغاز'!C15+'[1]غاز الشمال'!C15+'[1]مصافي الجنوب'!C15+'[1]شركة مصافي الوسط'!C15+'[1]غاز الجنوب'!C15+[1]البتروكيمياوية!C15+'[1]الاسمدة الشمالية'!C15+'[1]الاسمدة الجنوبية'!C15+[1]فوسفات!C15+'[1]ادوية طبية'!C15+'[1]شركة الفرات '!C15</f>
        <v>1068847338</v>
      </c>
      <c r="D15" s="15">
        <v>39</v>
      </c>
      <c r="E15" s="16" t="s">
        <v>30</v>
      </c>
      <c r="F15" s="17">
        <f>'[1]شركة تعبية الغاز'!F15+'[1]غاز الشمال'!F15+'[1]مصافي الجنوب'!F15+'[1]شركة مصافي الوسط'!F15+'[1]غاز الجنوب'!F15+[1]البتروكيمياوية!F15+'[1]الاسمدة الشمالية'!F15+'[1]الاسمدة الجنوبية'!F15+[1]فوسفات!F15+'[1]ادوية طبية'!F15+'[1]شركة الفرات '!F15</f>
        <v>216670</v>
      </c>
      <c r="J15" s="22"/>
      <c r="K15" s="22"/>
    </row>
    <row r="16" spans="1:11" ht="18" customHeight="1" x14ac:dyDescent="0.2">
      <c r="A16" s="18">
        <v>13</v>
      </c>
      <c r="B16" s="19" t="s">
        <v>31</v>
      </c>
      <c r="C16" s="21">
        <f>'[1]شركة تعبية الغاز'!C16+'[1]غاز الشمال'!C16+'[1]مصافي الجنوب'!C16+'[1]شركة مصافي الوسط'!C16+'[1]غاز الجنوب'!C16+[1]البتروكيمياوية!C16+'[1]الاسمدة الشمالية'!C16+'[1]الاسمدة الجنوبية'!C16+[1]فوسفات!C16+'[1]ادوية طبية'!C16+'[1]شركة الفرات '!C16</f>
        <v>1157515828</v>
      </c>
      <c r="D16" s="18">
        <v>40</v>
      </c>
      <c r="E16" s="19" t="s">
        <v>32</v>
      </c>
      <c r="F16" s="20">
        <f>'[1]شركة تعبية الغاز'!F16+'[1]غاز الشمال'!F16+'[1]مصافي الجنوب'!F16+'[1]شركة مصافي الوسط'!F16+'[1]غاز الجنوب'!F16+[1]البتروكيمياوية!F16+'[1]الاسمدة الشمالية'!F16+'[1]الاسمدة الجنوبية'!F16+[1]فوسفات!F16+'[1]ادوية طبية'!F16+'[1]شركة الفرات '!F16</f>
        <v>452102700</v>
      </c>
    </row>
    <row r="17" spans="1:6" ht="18" customHeight="1" x14ac:dyDescent="0.2">
      <c r="A17" s="15">
        <v>14</v>
      </c>
      <c r="B17" s="16" t="s">
        <v>33</v>
      </c>
      <c r="C17" s="17">
        <f>'[1]شركة تعبية الغاز'!C17+'[1]غاز الشمال'!C17+'[1]مصافي الجنوب'!C17+'[1]شركة مصافي الوسط'!C17+'[1]غاز الجنوب'!C17+[1]البتروكيمياوية!C17+'[1]الاسمدة الشمالية'!C17+'[1]الاسمدة الجنوبية'!C17+[1]فوسفات!C17+'[1]ادوية طبية'!C17+'[1]شركة الفرات '!C17</f>
        <v>1302228528</v>
      </c>
      <c r="D17" s="15">
        <v>41</v>
      </c>
      <c r="E17" s="16" t="s">
        <v>34</v>
      </c>
      <c r="F17" s="17">
        <f>'[1]شركة تعبية الغاز'!F17+'[1]غاز الشمال'!F17+'[1]مصافي الجنوب'!F17+'[1]شركة مصافي الوسط'!F17+'[1]غاز الجنوب'!F17+[1]البتروكيمياوية!F17+'[1]الاسمدة الشمالية'!F17+'[1]الاسمدة الجنوبية'!F17+[1]فوسفات!F17+'[1]ادوية طبية'!F17+'[1]شركة الفرات '!F17</f>
        <v>2039953481</v>
      </c>
    </row>
    <row r="18" spans="1:6" ht="18" customHeight="1" x14ac:dyDescent="0.2">
      <c r="A18" s="18">
        <v>15</v>
      </c>
      <c r="B18" s="19" t="s">
        <v>35</v>
      </c>
      <c r="C18" s="21">
        <f>'[1]شركة تعبية الغاز'!C18+'[1]غاز الشمال'!C18+'[1]مصافي الجنوب'!C18+'[1]شركة مصافي الوسط'!C18+'[1]غاز الجنوب'!C18+[1]البتروكيمياوية!C18+'[1]الاسمدة الشمالية'!C18+'[1]الاسمدة الجنوبية'!C18+[1]فوسفات!C18+'[1]ادوية طبية'!C18+'[1]شركة الفرات '!C18</f>
        <v>754638641</v>
      </c>
      <c r="D18" s="18">
        <v>42</v>
      </c>
      <c r="E18" s="19" t="s">
        <v>36</v>
      </c>
      <c r="F18" s="20">
        <f>'[1]شركة تعبية الغاز'!F18+'[1]غاز الشمال'!F18+'[1]مصافي الجنوب'!F18+'[1]شركة مصافي الوسط'!F18+'[1]غاز الجنوب'!F18+[1]البتروكيمياوية!F18+'[1]الاسمدة الشمالية'!F18+'[1]الاسمدة الجنوبية'!F18+[1]فوسفات!F18+'[1]ادوية طبية'!F18+'[1]شركة الفرات '!F18</f>
        <v>143735090</v>
      </c>
    </row>
    <row r="19" spans="1:6" ht="18" customHeight="1" x14ac:dyDescent="0.2">
      <c r="A19" s="15">
        <v>16</v>
      </c>
      <c r="B19" s="16" t="s">
        <v>37</v>
      </c>
      <c r="C19" s="17">
        <f>'[1]شركة تعبية الغاز'!C19+'[1]غاز الشمال'!C19+'[1]مصافي الجنوب'!C19+'[1]شركة مصافي الوسط'!C19+'[1]غاز الجنوب'!C19+[1]البتروكيمياوية!C19+'[1]الاسمدة الشمالية'!C19+'[1]الاسمدة الجنوبية'!C19+[1]فوسفات!C19+'[1]ادوية طبية'!C19+'[1]شركة الفرات '!C19</f>
        <v>84078558</v>
      </c>
      <c r="D19" s="15">
        <v>43</v>
      </c>
      <c r="E19" s="16" t="s">
        <v>38</v>
      </c>
      <c r="F19" s="17">
        <f>'[1]شركة تعبية الغاز'!F19+'[1]غاز الشمال'!F19+'[1]مصافي الجنوب'!F19+'[1]شركة مصافي الوسط'!F19+'[1]غاز الجنوب'!F19+[1]البتروكيمياوية!F19+'[1]الاسمدة الشمالية'!F19+'[1]الاسمدة الجنوبية'!F19+[1]فوسفات!F19+'[1]ادوية طبية'!F19+'[1]شركة الفرات '!F19</f>
        <v>1896218391</v>
      </c>
    </row>
    <row r="20" spans="1:6" ht="18" customHeight="1" x14ac:dyDescent="0.2">
      <c r="A20" s="18">
        <v>17</v>
      </c>
      <c r="B20" s="19" t="s">
        <v>39</v>
      </c>
      <c r="C20" s="21">
        <f>'[1]شركة تعبية الغاز'!C20+'[1]غاز الشمال'!C20+'[1]مصافي الجنوب'!C20+'[1]شركة مصافي الوسط'!C20+'[1]غاز الجنوب'!C20+[1]البتروكيمياوية!C20+'[1]الاسمدة الشمالية'!C20+'[1]الاسمدة الجنوبية'!C20+[1]فوسفات!C20+'[1]ادوية طبية'!C20+'[1]شركة الفرات '!C20</f>
        <v>41410512</v>
      </c>
      <c r="D20" s="18">
        <v>44</v>
      </c>
      <c r="E20" s="19" t="s">
        <v>40</v>
      </c>
      <c r="F20" s="23">
        <f>'[1]شركة تعبية الغاز'!F20+'[1]غاز الشمال'!F20+'[1]مصافي الجنوب'!F20+'[1]شركة مصافي الوسط'!F20+'[1]غاز الجنوب'!F20+[1]البتروكيمياوية!F20+'[1]الاسمدة الشمالية'!F20+'[1]الاسمدة الجنوبية'!F20+[1]فوسفات!F20+'[1]ادوية طبية'!F20+'[1]شركة الفرات '!F20</f>
        <v>88445407</v>
      </c>
    </row>
    <row r="21" spans="1:6" ht="18" customHeight="1" x14ac:dyDescent="0.2">
      <c r="A21" s="15">
        <v>18</v>
      </c>
      <c r="B21" s="16" t="s">
        <v>41</v>
      </c>
      <c r="C21" s="17">
        <f>'[1]شركة تعبية الغاز'!C21+'[1]غاز الشمال'!C21+'[1]مصافي الجنوب'!C21+'[1]شركة مصافي الوسط'!C21+'[1]غاز الجنوب'!C21+[1]البتروكيمياوية!C21+'[1]الاسمدة الشمالية'!C21+'[1]الاسمدة الجنوبية'!C21+[1]فوسفات!C21+'[1]ادوية طبية'!C21+'[1]شركة الفرات '!C21</f>
        <v>728197</v>
      </c>
      <c r="D21" s="15">
        <v>45</v>
      </c>
      <c r="E21" s="16" t="s">
        <v>42</v>
      </c>
      <c r="F21" s="17">
        <f>'[1]شركة تعبية الغاز'!F21+'[1]غاز الشمال'!F21+'[1]مصافي الجنوب'!F21+'[1]شركة مصافي الوسط'!F21+'[1]غاز الجنوب'!F21+[1]البتروكيمياوية!F21+'[1]الاسمدة الشمالية'!F21+'[1]الاسمدة الجنوبية'!F21+[1]فوسفات!F21+'[1]ادوية طبية'!F21+'[1]شركة الفرات '!F21</f>
        <v>1984663798</v>
      </c>
    </row>
    <row r="22" spans="1:6" ht="18" customHeight="1" x14ac:dyDescent="0.2">
      <c r="A22" s="18">
        <v>19</v>
      </c>
      <c r="B22" s="19" t="s">
        <v>43</v>
      </c>
      <c r="C22" s="21">
        <f>'[1]شركة تعبية الغاز'!C22+'[1]غاز الشمال'!C22+'[1]مصافي الجنوب'!C22+'[1]شركة مصافي الوسط'!C22+'[1]غاز الجنوب'!C22+[1]البتروكيمياوية!C22+'[1]الاسمدة الشمالية'!C22+'[1]الاسمدة الجنوبية'!C22+[1]فوسفات!C22+'[1]ادوية طبية'!C22+'[1]شركة الفرات '!C22</f>
        <v>22053702</v>
      </c>
      <c r="D22" s="18">
        <v>46</v>
      </c>
      <c r="E22" s="19" t="s">
        <v>44</v>
      </c>
      <c r="F22" s="20">
        <f>'[1]شركة تعبية الغاز'!F22+'[1]غاز الشمال'!F22+'[1]مصافي الجنوب'!F22+'[1]شركة مصافي الوسط'!F22+'[1]غاز الجنوب'!F22+[1]البتروكيمياوية!F22+'[1]الاسمدة الشمالية'!F22+'[1]الاسمدة الجنوبية'!F22+[1]فوسفات!F22+'[1]ادوية طبية'!F22+'[1]شركة الفرات '!F22</f>
        <v>1120632351</v>
      </c>
    </row>
    <row r="23" spans="1:6" ht="18" customHeight="1" x14ac:dyDescent="0.2">
      <c r="A23" s="15">
        <v>20</v>
      </c>
      <c r="B23" s="16" t="s">
        <v>45</v>
      </c>
      <c r="C23" s="17">
        <f>'[1]شركة تعبية الغاز'!C23+'[1]غاز الشمال'!C23+'[1]مصافي الجنوب'!C23+'[1]شركة مصافي الوسط'!C23+'[1]غاز الجنوب'!C23+[1]البتروكيمياوية!C23+'[1]الاسمدة الشمالية'!C23+'[1]الاسمدة الجنوبية'!C23+[1]فوسفات!C23+'[1]ادوية طبية'!C23+'[1]شركة الفرات '!C23</f>
        <v>399318918</v>
      </c>
      <c r="D23" s="15">
        <v>47</v>
      </c>
      <c r="E23" s="16" t="s">
        <v>46</v>
      </c>
      <c r="F23" s="17">
        <f>'[1]شركة تعبية الغاز'!F23+'[1]غاز الشمال'!F23+'[1]مصافي الجنوب'!F23+'[1]شركة مصافي الوسط'!F23+'[1]غاز الجنوب'!F23+[1]البتروكيمياوية!F23+'[1]الاسمدة الشمالية'!F23+'[1]الاسمدة الجنوبية'!F23+[1]فوسفات!F23+'[1]ادوية طبية'!F23+'[1]شركة الفرات '!F23</f>
        <v>899784184</v>
      </c>
    </row>
    <row r="24" spans="1:6" ht="18" customHeight="1" x14ac:dyDescent="0.2">
      <c r="A24" s="18">
        <v>21</v>
      </c>
      <c r="B24" s="19" t="s">
        <v>47</v>
      </c>
      <c r="C24" s="21">
        <f>'[1]شركة تعبية الغاز'!C24+'[1]غاز الشمال'!C24+'[1]مصافي الجنوب'!C24+'[1]شركة مصافي الوسط'!C24+'[1]غاز الجنوب'!C24+[1]البتروكيمياوية!C24+'[1]الاسمدة الشمالية'!C24+'[1]الاسمدة الجنوبية'!C24+[1]فوسفات!C24+'[1]ادوية طبية'!C24+'[1]شركة الفرات '!C24</f>
        <v>8316424182</v>
      </c>
      <c r="D24" s="18">
        <v>48</v>
      </c>
      <c r="E24" s="19" t="s">
        <v>48</v>
      </c>
      <c r="F24" s="20">
        <f>'[1]شركة تعبية الغاز'!F24+'[1]غاز الشمال'!F24+'[1]مصافي الجنوب'!F24+'[1]شركة مصافي الوسط'!F24+'[1]غاز الجنوب'!F24+[1]البتروكيمياوية!F24+'[1]الاسمدة الشمالية'!F24+'[1]الاسمدة الجنوبية'!F24+[1]فوسفات!F24+'[1]ادوية طبية'!F24+'[1]شركة الفرات '!F24</f>
        <v>133736698</v>
      </c>
    </row>
    <row r="25" spans="1:6" ht="18" customHeight="1" x14ac:dyDescent="0.2">
      <c r="A25" s="15">
        <v>22</v>
      </c>
      <c r="B25" s="16" t="s">
        <v>49</v>
      </c>
      <c r="C25" s="17">
        <f>'[1]شركة تعبية الغاز'!C25+'[1]غاز الشمال'!C25+'[1]مصافي الجنوب'!C25+'[1]شركة مصافي الوسط'!C25+'[1]غاز الجنوب'!C25+[1]البتروكيمياوية!C25+'[1]الاسمدة الشمالية'!C25+'[1]الاسمدة الجنوبية'!C25+[1]فوسفات!C25+'[1]ادوية طبية'!C25+'[1]شركة الفرات '!C25</f>
        <v>2962390778</v>
      </c>
      <c r="D25" s="15">
        <v>49</v>
      </c>
      <c r="E25" s="16" t="s">
        <v>50</v>
      </c>
      <c r="F25" s="17">
        <f>'[1]شركة تعبية الغاز'!F25+'[1]غاز الشمال'!F25+'[1]مصافي الجنوب'!F25+'[1]شركة مصافي الوسط'!F25+'[1]غاز الجنوب'!F25+[1]البتروكيمياوية!F25+'[1]الاسمدة الشمالية'!F25+'[1]الاسمدة الجنوبية'!F25+[1]فوسفات!F25+'[1]ادوية طبية'!F25+'[1]شركة الفرات '!F25</f>
        <v>87111469</v>
      </c>
    </row>
    <row r="26" spans="1:6" ht="18" customHeight="1" x14ac:dyDescent="0.2">
      <c r="A26" s="18">
        <v>23</v>
      </c>
      <c r="B26" s="19" t="s">
        <v>51</v>
      </c>
      <c r="C26" s="21">
        <f>'[1]شركة تعبية الغاز'!C26+'[1]غاز الشمال'!C26+'[1]مصافي الجنوب'!C26+'[1]شركة مصافي الوسط'!C26+'[1]غاز الجنوب'!C26+[1]البتروكيمياوية!C26+'[1]الاسمدة الشمالية'!C26+'[1]الاسمدة الجنوبية'!C26+[1]فوسفات!C26+'[1]ادوية طبية'!C26+'[1]شركة الفرات '!C26</f>
        <v>12581043488</v>
      </c>
      <c r="D26" s="18">
        <v>50</v>
      </c>
      <c r="E26" s="19" t="s">
        <v>52</v>
      </c>
      <c r="F26" s="20">
        <f>'[1]شركة تعبية الغاز'!F26+'[1]غاز الشمال'!F26+'[1]مصافي الجنوب'!F26+'[1]شركة مصافي الوسط'!F26+'[1]غاز الجنوب'!F26+[1]البتروكيمياوية!F26+'[1]الاسمدة الشمالية'!F26+'[1]الاسمدة الجنوبية'!F26+[1]فوسفات!F26+'[1]ادوية طبية'!F26+'[1]شركة الفرات '!F26</f>
        <v>877657568</v>
      </c>
    </row>
    <row r="27" spans="1:6" ht="18" customHeight="1" x14ac:dyDescent="0.2">
      <c r="A27" s="15">
        <v>24</v>
      </c>
      <c r="B27" s="16" t="s">
        <v>53</v>
      </c>
      <c r="C27" s="17">
        <f>'[1]شركة تعبية الغاز'!C27+'[1]غاز الشمال'!C27+'[1]مصافي الجنوب'!C27+'[1]شركة مصافي الوسط'!C27+'[1]غاز الجنوب'!C27+[1]البتروكيمياوية!C27+'[1]الاسمدة الشمالية'!C27+'[1]الاسمدة الجنوبية'!C27+[1]فوسفات!C27+'[1]ادوية طبية'!C27+'[1]شركة الفرات '!C27</f>
        <v>3393036294</v>
      </c>
      <c r="D27" s="15">
        <v>51</v>
      </c>
      <c r="E27" s="16" t="s">
        <v>54</v>
      </c>
      <c r="F27" s="17">
        <f>'[1]شركة تعبية الغاز'!F27+'[1]غاز الشمال'!F27+'[1]مصافي الجنوب'!F27+'[1]شركة مصافي الوسط'!F27+'[1]غاز الجنوب'!F27+[1]البتروكيمياوية!F27+'[1]الاسمدة الشمالية'!F27+'[1]الاسمدة الجنوبية'!F27+[1]فوسفات!F27+'[1]ادوية طبية'!F27+'[1]شركة الفرات '!F27</f>
        <v>-13599121</v>
      </c>
    </row>
    <row r="28" spans="1:6" ht="18" customHeight="1" x14ac:dyDescent="0.2">
      <c r="A28" s="18">
        <v>25</v>
      </c>
      <c r="B28" s="19" t="s">
        <v>55</v>
      </c>
      <c r="C28" s="21">
        <f>'[1]شركة تعبية الغاز'!C28+'[1]غاز الشمال'!C28+'[1]مصافي الجنوب'!C28+'[1]شركة مصافي الوسط'!C28+'[1]غاز الجنوب'!C28+[1]البتروكيمياوية!C28+'[1]الاسمدة الشمالية'!C28+'[1]الاسمدة الجنوبية'!C28+[1]فوسفات!C28+'[1]ادوية طبية'!C28+'[1]شركة الفرات '!C28</f>
        <v>1417515587</v>
      </c>
      <c r="D28" s="18">
        <v>52</v>
      </c>
      <c r="E28" s="19" t="s">
        <v>56</v>
      </c>
      <c r="F28" s="20">
        <f>'[1]شركة تعبية الغاز'!F28+'[1]غاز الشمال'!F28+'[1]مصافي الجنوب'!F28+'[1]شركة مصافي الوسط'!F28+'[1]غاز الجنوب'!F28+[1]البتروكيمياوية!F28+'[1]الاسمدة الشمالية'!F28+'[1]الاسمدة الجنوبية'!F28+[1]فوسفات!F28+'[1]ادوية طبية'!F28+'[1]شركة الفرات '!F28</f>
        <v>-27000</v>
      </c>
    </row>
    <row r="29" spans="1:6" ht="18" customHeight="1" x14ac:dyDescent="0.2">
      <c r="A29" s="15">
        <v>26</v>
      </c>
      <c r="B29" s="16" t="s">
        <v>57</v>
      </c>
      <c r="C29" s="17">
        <f>'[1]شركة تعبية الغاز'!C29+'[1]غاز الشمال'!C29+'[1]مصافي الجنوب'!C29+'[1]شركة مصافي الوسط'!C29+'[1]غاز الجنوب'!C29+[1]البتروكيمياوية!C29+'[1]الاسمدة الشمالية'!C29+'[1]الاسمدة الجنوبية'!C29+[1]فوسفات!C29+'[1]ادوية طبية'!C29+'[1]شركة الفرات '!C29</f>
        <v>5968067709</v>
      </c>
      <c r="D29" s="15">
        <v>53</v>
      </c>
      <c r="E29" s="16" t="s">
        <v>58</v>
      </c>
      <c r="F29" s="17">
        <f>'[1]شركة تعبية الغاز'!F29+'[1]غاز الشمال'!F29+'[1]مصافي الجنوب'!F29+'[1]شركة مصافي الوسط'!F29+'[1]غاز الجنوب'!F29+[1]البتروكيمياوية!F29+'[1]الاسمدة الشمالية'!F29+'[1]الاسمدة الجنوبية'!F29+[1]فوسفات!F29+'[1]ادوية طبية'!F29+'[1]شركة الفرات '!F29</f>
        <v>964769037</v>
      </c>
    </row>
    <row r="30" spans="1:6" ht="21" x14ac:dyDescent="0.2">
      <c r="A30" s="18">
        <v>27</v>
      </c>
      <c r="B30" s="19" t="s">
        <v>59</v>
      </c>
      <c r="C30" s="21">
        <f>'[1]شركة تعبية الغاز'!C30+'[1]غاز الشمال'!C30+'[1]مصافي الجنوب'!C30+'[1]شركة مصافي الوسط'!C30+'[1]غاز الجنوب'!C30+[1]البتروكيمياوية!C30+'[1]الاسمدة الشمالية'!C30+'[1]الاسمدة الجنوبية'!C30+[1]فوسفات!C30+'[1]ادوية طبية'!C30+'[1]شركة الفرات '!C30</f>
        <v>15156074903</v>
      </c>
      <c r="D30" s="18">
        <v>54</v>
      </c>
      <c r="E30" s="19" t="s">
        <v>60</v>
      </c>
      <c r="F30" s="20">
        <f>'[1]شركة تعبية الغاز'!F30+'[1]غاز الشمال'!F30+'[1]مصافي الجنوب'!F30+'[1]شركة مصافي الوسط'!F30+'[1]غاز الجنوب'!F30+[1]البتروكيمياوية!F30+'[1]الاسمدة الشمالية'!F30+'[1]الاسمدة الجنوبية'!F30+[1]فوسفات!F30+'[1]ادوية طبية'!F30+'[1]شركة الفرات '!F30</f>
        <v>931449354</v>
      </c>
    </row>
    <row r="31" spans="1:6" ht="35.25" x14ac:dyDescent="0.2">
      <c r="B31" s="43"/>
      <c r="C31" s="26"/>
      <c r="F31" s="26"/>
    </row>
    <row r="32" spans="1:6" ht="21" x14ac:dyDescent="0.2">
      <c r="B32" s="28"/>
      <c r="C32" s="26"/>
      <c r="F32" s="26"/>
    </row>
    <row r="33" spans="1:6" ht="21" x14ac:dyDescent="0.2">
      <c r="B33" s="28"/>
      <c r="C33" s="26"/>
      <c r="F33" s="26"/>
    </row>
    <row r="34" spans="1:6" ht="21" x14ac:dyDescent="0.2">
      <c r="B34" s="28"/>
      <c r="C34" s="26"/>
      <c r="F34" s="26"/>
    </row>
    <row r="35" spans="1:6" ht="21" x14ac:dyDescent="0.2">
      <c r="B35" s="28"/>
      <c r="C35" s="26"/>
      <c r="F35" s="26"/>
    </row>
    <row r="36" spans="1:6" ht="21" x14ac:dyDescent="0.2">
      <c r="B36" s="28"/>
      <c r="C36" s="26"/>
      <c r="F36" s="26"/>
    </row>
    <row r="37" spans="1:6" ht="21" x14ac:dyDescent="0.2">
      <c r="B37" s="28"/>
      <c r="C37" s="26"/>
      <c r="F37" s="26"/>
    </row>
    <row r="38" spans="1:6" ht="21" x14ac:dyDescent="0.2">
      <c r="A38" s="39"/>
      <c r="B38" s="41"/>
      <c r="C38" s="26"/>
      <c r="F38" s="26"/>
    </row>
    <row r="39" spans="1:6" ht="21" x14ac:dyDescent="0.2">
      <c r="A39" s="39"/>
      <c r="B39" s="41"/>
      <c r="C39" s="26"/>
      <c r="F39" s="26"/>
    </row>
    <row r="40" spans="1:6" ht="21" x14ac:dyDescent="0.2">
      <c r="A40" s="39"/>
      <c r="B40" s="41"/>
      <c r="C40" s="26"/>
      <c r="F40" s="26"/>
    </row>
    <row r="41" spans="1:6" ht="21" x14ac:dyDescent="0.2">
      <c r="A41" s="39"/>
      <c r="B41" s="41"/>
      <c r="C41" s="26"/>
      <c r="F41" s="26"/>
    </row>
    <row r="42" spans="1:6" ht="21" x14ac:dyDescent="0.2">
      <c r="A42" s="39"/>
      <c r="B42" s="41"/>
      <c r="C42" s="26"/>
      <c r="F42" s="26"/>
    </row>
    <row r="43" spans="1:6" ht="21" x14ac:dyDescent="0.2">
      <c r="A43" s="39"/>
      <c r="B43" s="41"/>
      <c r="C43" s="26"/>
      <c r="F43" s="26"/>
    </row>
    <row r="44" spans="1:6" ht="35.25" x14ac:dyDescent="0.2">
      <c r="A44" s="39"/>
      <c r="B44" s="43"/>
      <c r="C44" s="26"/>
      <c r="F44" s="26"/>
    </row>
    <row r="45" spans="1:6" ht="21" x14ac:dyDescent="0.2">
      <c r="A45" s="39"/>
      <c r="B45" s="41"/>
      <c r="C45" s="26"/>
      <c r="F45" s="26"/>
    </row>
    <row r="46" spans="1:6" ht="21" x14ac:dyDescent="0.2">
      <c r="A46" s="39"/>
      <c r="B46" s="41"/>
      <c r="C46" s="26"/>
      <c r="F46" s="26"/>
    </row>
    <row r="47" spans="1:6" ht="21" x14ac:dyDescent="0.2">
      <c r="A47" s="39"/>
      <c r="B47" s="41"/>
      <c r="C47" s="26"/>
      <c r="F47" s="26"/>
    </row>
    <row r="48" spans="1:6" ht="21" x14ac:dyDescent="0.2">
      <c r="A48" s="39"/>
      <c r="B48" s="41"/>
      <c r="C48" s="26"/>
      <c r="F48" s="26"/>
    </row>
    <row r="49" spans="1:6" ht="21" x14ac:dyDescent="0.2">
      <c r="A49" s="39"/>
      <c r="B49" s="42"/>
      <c r="C49" s="26"/>
      <c r="F49" s="26"/>
    </row>
    <row r="50" spans="1:6" ht="21" x14ac:dyDescent="0.2">
      <c r="A50" s="39"/>
      <c r="B50" s="41"/>
      <c r="C50" s="26"/>
      <c r="F50" s="26"/>
    </row>
    <row r="51" spans="1:6" ht="21" x14ac:dyDescent="0.2">
      <c r="B51" s="28"/>
      <c r="C51" s="26"/>
      <c r="F51" s="26"/>
    </row>
    <row r="52" spans="1:6" ht="21" x14ac:dyDescent="0.2">
      <c r="B52" s="28"/>
      <c r="C52" s="26"/>
      <c r="F52" s="26"/>
    </row>
    <row r="53" spans="1:6" ht="21" x14ac:dyDescent="0.2">
      <c r="B53" s="28"/>
      <c r="C53" s="26"/>
      <c r="F53" s="26"/>
    </row>
    <row r="54" spans="1:6" ht="21" x14ac:dyDescent="0.2">
      <c r="B54" s="28"/>
      <c r="C54" s="26"/>
      <c r="F54" s="26"/>
    </row>
    <row r="55" spans="1:6" ht="21" x14ac:dyDescent="0.2">
      <c r="B55" s="28"/>
      <c r="C55" s="26"/>
      <c r="F55" s="26"/>
    </row>
    <row r="56" spans="1:6" ht="21" x14ac:dyDescent="0.2">
      <c r="B56" s="28"/>
      <c r="C56" s="26"/>
      <c r="F56" s="26"/>
    </row>
    <row r="57" spans="1:6" ht="21" x14ac:dyDescent="0.2">
      <c r="B57" s="28"/>
      <c r="C57" s="26"/>
      <c r="F57" s="26"/>
    </row>
    <row r="58" spans="1:6" ht="21" x14ac:dyDescent="0.2">
      <c r="B58" s="28"/>
      <c r="C58" s="26"/>
      <c r="F58" s="26"/>
    </row>
    <row r="59" spans="1:6" ht="21" x14ac:dyDescent="0.2">
      <c r="B59" s="33"/>
      <c r="C59" s="26"/>
      <c r="F59" s="26"/>
    </row>
    <row r="60" spans="1:6" ht="21" x14ac:dyDescent="0.2">
      <c r="B60" s="33"/>
      <c r="C60" s="26"/>
      <c r="F60" s="26"/>
    </row>
    <row r="61" spans="1:6" ht="21" x14ac:dyDescent="0.2">
      <c r="B61" s="33"/>
      <c r="C61" s="26"/>
      <c r="F61" s="26"/>
    </row>
    <row r="62" spans="1:6" ht="21" x14ac:dyDescent="0.2">
      <c r="B62" s="33"/>
      <c r="C62" s="26"/>
      <c r="F62" s="26"/>
    </row>
    <row r="63" spans="1:6" ht="21" x14ac:dyDescent="0.2">
      <c r="B63" s="33"/>
      <c r="C63" s="26"/>
      <c r="F63" s="26"/>
    </row>
    <row r="64" spans="1:6" ht="21" x14ac:dyDescent="0.2">
      <c r="B64" s="33"/>
      <c r="C64" s="26"/>
      <c r="F64" s="26"/>
    </row>
    <row r="65" spans="1:6" ht="21" x14ac:dyDescent="0.2">
      <c r="B65" s="33"/>
      <c r="C65" s="26"/>
      <c r="F65" s="26"/>
    </row>
    <row r="66" spans="1:6" ht="21" x14ac:dyDescent="0.2">
      <c r="A66" s="39"/>
      <c r="B66" s="42"/>
      <c r="C66" s="26"/>
      <c r="F66" s="26"/>
    </row>
    <row r="67" spans="1:6" ht="21" x14ac:dyDescent="0.2">
      <c r="A67" s="39"/>
      <c r="B67" s="42"/>
      <c r="C67" s="26"/>
      <c r="F67" s="26"/>
    </row>
    <row r="68" spans="1:6" ht="21" x14ac:dyDescent="0.2">
      <c r="A68" s="39"/>
      <c r="B68" s="42"/>
      <c r="C68" s="26"/>
      <c r="F68" s="26"/>
    </row>
    <row r="69" spans="1:6" ht="21" x14ac:dyDescent="0.2">
      <c r="A69" s="39"/>
      <c r="B69" s="42"/>
      <c r="C69" s="26"/>
      <c r="F69" s="26"/>
    </row>
    <row r="70" spans="1:6" ht="21" x14ac:dyDescent="0.2">
      <c r="A70" s="39"/>
      <c r="B70" s="42"/>
      <c r="C70" s="26"/>
      <c r="F70" s="26"/>
    </row>
    <row r="71" spans="1:6" ht="21" x14ac:dyDescent="0.2">
      <c r="A71" s="39"/>
      <c r="B71" s="42"/>
      <c r="C71" s="26"/>
      <c r="F71" s="26"/>
    </row>
    <row r="72" spans="1:6" ht="21" x14ac:dyDescent="0.2">
      <c r="A72" s="39"/>
      <c r="B72" s="42"/>
      <c r="C72" s="26"/>
      <c r="F72" s="26"/>
    </row>
    <row r="73" spans="1:6" ht="21" x14ac:dyDescent="0.2">
      <c r="A73" s="39"/>
      <c r="B73" s="42"/>
      <c r="C73" s="26"/>
      <c r="F73" s="26"/>
    </row>
    <row r="74" spans="1:6" ht="21" x14ac:dyDescent="0.2">
      <c r="A74" s="39"/>
      <c r="B74" s="42"/>
      <c r="C74" s="26"/>
      <c r="F74" s="26"/>
    </row>
    <row r="75" spans="1:6" ht="21" x14ac:dyDescent="0.2">
      <c r="B75" s="34"/>
      <c r="C75" s="26"/>
      <c r="F75" s="26"/>
    </row>
    <row r="76" spans="1:6" ht="30" x14ac:dyDescent="0.2">
      <c r="B76" s="35"/>
      <c r="C76" s="26"/>
      <c r="F76" s="26"/>
    </row>
    <row r="77" spans="1:6" ht="21" x14ac:dyDescent="0.2">
      <c r="B77" s="28"/>
      <c r="C77" s="26"/>
      <c r="F77" s="26"/>
    </row>
    <row r="78" spans="1:6" ht="21" x14ac:dyDescent="0.2">
      <c r="B78" s="28"/>
      <c r="C78" s="26"/>
      <c r="F78" s="26"/>
    </row>
    <row r="79" spans="1:6" ht="35.25" x14ac:dyDescent="0.2">
      <c r="B79" s="27"/>
      <c r="C79" s="26"/>
      <c r="F79" s="26"/>
    </row>
    <row r="80" spans="1:6" ht="21" x14ac:dyDescent="0.2">
      <c r="B80" s="28"/>
      <c r="C80" s="26"/>
      <c r="F80" s="26"/>
    </row>
    <row r="81" spans="1:6" ht="21" x14ac:dyDescent="0.2">
      <c r="A81" s="39"/>
      <c r="B81" s="41"/>
      <c r="C81" s="26"/>
      <c r="F81" s="26"/>
    </row>
    <row r="82" spans="1:6" ht="21" x14ac:dyDescent="0.2">
      <c r="A82" s="39"/>
      <c r="B82" s="41"/>
      <c r="C82" s="26"/>
      <c r="F82" s="26"/>
    </row>
    <row r="83" spans="1:6" ht="21" x14ac:dyDescent="0.2">
      <c r="A83" s="39"/>
      <c r="B83" s="41"/>
      <c r="C83" s="26"/>
      <c r="F83" s="26"/>
    </row>
    <row r="84" spans="1:6" ht="21" x14ac:dyDescent="0.2">
      <c r="A84" s="39"/>
      <c r="B84" s="41"/>
      <c r="C84" s="26"/>
      <c r="F84" s="26"/>
    </row>
    <row r="85" spans="1:6" ht="21" x14ac:dyDescent="0.2">
      <c r="A85" s="39"/>
      <c r="B85" s="41"/>
      <c r="C85" s="26"/>
      <c r="F85" s="26"/>
    </row>
    <row r="86" spans="1:6" ht="21" x14ac:dyDescent="0.2">
      <c r="A86" s="39"/>
      <c r="B86" s="41"/>
      <c r="C86" s="26"/>
      <c r="F86" s="26"/>
    </row>
    <row r="87" spans="1:6" ht="21" x14ac:dyDescent="0.2">
      <c r="A87" s="39"/>
      <c r="B87" s="40"/>
      <c r="C87" s="26"/>
      <c r="F87" s="26"/>
    </row>
    <row r="88" spans="1:6" ht="21" x14ac:dyDescent="0.2">
      <c r="A88" s="39"/>
      <c r="B88" s="28"/>
      <c r="C88" s="26"/>
      <c r="F88" s="26"/>
    </row>
    <row r="89" spans="1:6" ht="21" x14ac:dyDescent="0.2">
      <c r="B89" s="28"/>
      <c r="C89" s="26"/>
      <c r="F89" s="26"/>
    </row>
    <row r="90" spans="1:6" ht="21" x14ac:dyDescent="0.2">
      <c r="B90" s="28"/>
      <c r="C90" s="26"/>
      <c r="F90" s="26"/>
    </row>
    <row r="91" spans="1:6" ht="21" x14ac:dyDescent="0.2">
      <c r="B91" s="28"/>
      <c r="C91" s="26"/>
      <c r="F91" s="26"/>
    </row>
    <row r="92" spans="1:6" ht="21" x14ac:dyDescent="0.2">
      <c r="B92" s="28"/>
      <c r="C92" s="26"/>
      <c r="F92" s="26"/>
    </row>
    <row r="93" spans="1:6" ht="21" x14ac:dyDescent="0.2">
      <c r="B93" s="28"/>
      <c r="C93" s="26"/>
      <c r="F93" s="26"/>
    </row>
    <row r="94" spans="1:6" ht="21" x14ac:dyDescent="0.2">
      <c r="C94" s="26"/>
      <c r="F94" s="26"/>
    </row>
    <row r="95" spans="1:6" ht="21" x14ac:dyDescent="0.2">
      <c r="B95" s="28"/>
      <c r="C95" s="26"/>
      <c r="F95" s="26"/>
    </row>
    <row r="96" spans="1:6" ht="21" x14ac:dyDescent="0.2">
      <c r="C96" s="26"/>
      <c r="F96" s="26"/>
    </row>
    <row r="97" spans="1:6" ht="21" x14ac:dyDescent="0.2">
      <c r="C97" s="26"/>
      <c r="F97" s="26"/>
    </row>
    <row r="98" spans="1:6" ht="21" x14ac:dyDescent="0.2">
      <c r="B98" s="37"/>
      <c r="C98" s="26"/>
      <c r="F98" s="26"/>
    </row>
    <row r="99" spans="1:6" ht="21" x14ac:dyDescent="0.2">
      <c r="B99" s="37"/>
      <c r="C99" s="26"/>
      <c r="F99" s="26"/>
    </row>
    <row r="100" spans="1:6" ht="23.25" x14ac:dyDescent="0.35">
      <c r="B100" s="38"/>
      <c r="C100" s="26"/>
      <c r="F100" s="26"/>
    </row>
    <row r="101" spans="1:6" ht="23.25" x14ac:dyDescent="0.35">
      <c r="B101" s="38"/>
      <c r="C101" s="26"/>
      <c r="F101" s="26"/>
    </row>
    <row r="102" spans="1:6" ht="21" x14ac:dyDescent="0.2">
      <c r="B102" s="34"/>
      <c r="C102" s="26"/>
      <c r="F102" s="26"/>
    </row>
    <row r="103" spans="1:6" ht="21" x14ac:dyDescent="0.2">
      <c r="B103" s="34"/>
      <c r="C103" s="26"/>
      <c r="F103" s="26"/>
    </row>
    <row r="104" spans="1:6" ht="21" x14ac:dyDescent="0.2">
      <c r="A104" s="39"/>
      <c r="B104" s="40"/>
      <c r="C104" s="26"/>
      <c r="F104" s="26"/>
    </row>
    <row r="105" spans="1:6" ht="21" x14ac:dyDescent="0.2">
      <c r="A105" s="39"/>
      <c r="B105" s="40"/>
      <c r="C105" s="26"/>
      <c r="F105" s="26"/>
    </row>
    <row r="106" spans="1:6" ht="21" x14ac:dyDescent="0.2">
      <c r="A106" s="39"/>
      <c r="B106" s="40"/>
      <c r="C106" s="26"/>
      <c r="F106" s="26"/>
    </row>
    <row r="107" spans="1:6" ht="21" x14ac:dyDescent="0.2">
      <c r="B107" s="37"/>
      <c r="C107" s="26"/>
      <c r="F107" s="26"/>
    </row>
    <row r="108" spans="1:6" ht="21" x14ac:dyDescent="0.2">
      <c r="B108" s="34"/>
      <c r="C108" s="26"/>
      <c r="F108" s="26"/>
    </row>
    <row r="109" spans="1:6" ht="21" x14ac:dyDescent="0.2">
      <c r="B109" s="34"/>
      <c r="C109" s="26"/>
      <c r="F109" s="26"/>
    </row>
    <row r="110" spans="1:6" ht="21" x14ac:dyDescent="0.2">
      <c r="B110" s="34"/>
      <c r="C110" s="26"/>
      <c r="F110" s="26"/>
    </row>
    <row r="111" spans="1:6" ht="21" x14ac:dyDescent="0.2">
      <c r="B111" s="34"/>
      <c r="C111" s="26"/>
      <c r="F111" s="26"/>
    </row>
    <row r="112" spans="1:6" ht="21" x14ac:dyDescent="0.2">
      <c r="B112" s="37"/>
      <c r="C112" s="26"/>
      <c r="F112" s="26"/>
    </row>
    <row r="113" spans="2:6" ht="21" x14ac:dyDescent="0.2">
      <c r="B113" s="37"/>
      <c r="C113" s="26"/>
      <c r="F113" s="26"/>
    </row>
    <row r="114" spans="2:6" ht="21" x14ac:dyDescent="0.2">
      <c r="B114" s="37"/>
      <c r="C114" s="26"/>
      <c r="F114" s="26"/>
    </row>
    <row r="115" spans="2:6" ht="23.25" x14ac:dyDescent="0.35">
      <c r="B115" s="38"/>
      <c r="C115" s="26"/>
      <c r="F115" s="26"/>
    </row>
    <row r="116" spans="2:6" ht="21" x14ac:dyDescent="0.2"/>
    <row r="117" spans="2:6" ht="21" x14ac:dyDescent="0.2"/>
    <row r="118" spans="2:6" ht="18" customHeight="1" x14ac:dyDescent="0.2"/>
    <row r="119" spans="2:6" ht="18" customHeight="1" x14ac:dyDescent="0.2"/>
    <row r="120" spans="2:6" ht="18" customHeight="1" x14ac:dyDescent="0.2"/>
    <row r="121" spans="2:6" ht="18" customHeight="1" x14ac:dyDescent="0.2"/>
  </sheetData>
  <mergeCells count="2">
    <mergeCell ref="A1:F1"/>
    <mergeCell ref="A2:E2"/>
  </mergeCells>
  <printOptions horizontalCentered="1"/>
  <pageMargins left="0.11811023622047245" right="0.11811023622047245" top="0.6692913385826772" bottom="0.35433070866141736" header="0.9055118110236221" footer="3.937007874015748E-2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5"/>
  <sheetViews>
    <sheetView rightToLeft="1" zoomScaleNormal="100" workbookViewId="0">
      <selection activeCell="B34" sqref="B34"/>
    </sheetView>
  </sheetViews>
  <sheetFormatPr defaultRowHeight="17.25" customHeight="1" x14ac:dyDescent="0.2"/>
  <cols>
    <col min="1" max="1" width="7.7109375" style="2" customWidth="1"/>
    <col min="2" max="2" width="48.140625" style="2" customWidth="1"/>
    <col min="3" max="3" width="15.7109375" style="2" customWidth="1"/>
    <col min="4" max="4" width="10.5703125" style="2" customWidth="1"/>
    <col min="5" max="5" width="49.42578125" style="2" customWidth="1"/>
    <col min="6" max="6" width="15.85546875" style="2" customWidth="1"/>
    <col min="7" max="8" width="9.140625" style="2"/>
    <col min="9" max="9" width="10.140625" style="2" bestFit="1" customWidth="1"/>
    <col min="10" max="10" width="10.85546875" style="2" bestFit="1" customWidth="1"/>
    <col min="11" max="11" width="9.85546875" style="2" bestFit="1" customWidth="1"/>
    <col min="12" max="12" width="12" style="2" bestFit="1" customWidth="1"/>
    <col min="13" max="16384" width="9.140625" style="2"/>
  </cols>
  <sheetData>
    <row r="1" spans="1:11" ht="18" customHeight="1" x14ac:dyDescent="0.2">
      <c r="A1" s="1" t="s">
        <v>67</v>
      </c>
      <c r="B1" s="1"/>
      <c r="C1" s="1"/>
      <c r="D1" s="1"/>
      <c r="E1" s="1"/>
      <c r="F1" s="1"/>
    </row>
    <row r="2" spans="1:11" ht="18" customHeight="1" thickBot="1" x14ac:dyDescent="0.25">
      <c r="A2" s="3" t="s">
        <v>73</v>
      </c>
      <c r="B2" s="4" t="s">
        <v>3</v>
      </c>
      <c r="C2" s="4" t="s">
        <v>4</v>
      </c>
      <c r="D2" s="4" t="s">
        <v>2</v>
      </c>
      <c r="E2" s="4" t="s">
        <v>5</v>
      </c>
      <c r="F2" s="5" t="s">
        <v>4</v>
      </c>
    </row>
    <row r="3" spans="1:11" ht="26.25" customHeight="1" thickBot="1" x14ac:dyDescent="0.25">
      <c r="A3" s="6" t="s">
        <v>2</v>
      </c>
      <c r="B3" s="7" t="s">
        <v>3</v>
      </c>
      <c r="C3" s="8" t="s">
        <v>63</v>
      </c>
      <c r="D3" s="6" t="s">
        <v>2</v>
      </c>
      <c r="E3" s="9" t="s">
        <v>5</v>
      </c>
      <c r="F3" s="8" t="s">
        <v>63</v>
      </c>
      <c r="I3" s="10"/>
    </row>
    <row r="4" spans="1:11" ht="18" customHeight="1" thickBot="1" x14ac:dyDescent="0.25">
      <c r="A4" s="11">
        <v>1</v>
      </c>
      <c r="B4" s="12" t="s">
        <v>7</v>
      </c>
      <c r="C4" s="13">
        <f>[1]الحراريات!C4+[1]الانشائية!C4+'[1]السمنت العراقية'!C4+'[1]صناعات تعدينية'!C4</f>
        <v>20249886</v>
      </c>
      <c r="D4" s="11">
        <v>28</v>
      </c>
      <c r="E4" s="12" t="s">
        <v>8</v>
      </c>
      <c r="F4" s="14">
        <f>[1]الحراريات!F4+[1]الانشائية!F4+'[1]السمنت العراقية'!F4+'[1]صناعات تعدينية'!F4</f>
        <v>0</v>
      </c>
    </row>
    <row r="5" spans="1:11" ht="18" customHeight="1" thickBot="1" x14ac:dyDescent="0.25">
      <c r="A5" s="15">
        <v>2</v>
      </c>
      <c r="B5" s="16" t="s">
        <v>9</v>
      </c>
      <c r="C5" s="13">
        <f>[1]الحراريات!C5+[1]الانشائية!C5+'[1]السمنت العراقية'!C5+'[1]صناعات تعدينية'!C5</f>
        <v>-328932345</v>
      </c>
      <c r="D5" s="15">
        <v>29</v>
      </c>
      <c r="E5" s="16" t="s">
        <v>10</v>
      </c>
      <c r="F5" s="14">
        <f>[1]الحراريات!F5+[1]الانشائية!F5+'[1]السمنت العراقية'!F5+'[1]صناعات تعدينية'!F5</f>
        <v>518164327</v>
      </c>
      <c r="I5" s="10"/>
    </row>
    <row r="6" spans="1:11" ht="18" customHeight="1" thickBot="1" x14ac:dyDescent="0.25">
      <c r="A6" s="18">
        <v>3</v>
      </c>
      <c r="B6" s="19" t="s">
        <v>11</v>
      </c>
      <c r="C6" s="13">
        <f>[1]الحراريات!C6+[1]الانشائية!C6+'[1]السمنت العراقية'!C6+'[1]صناعات تعدينية'!C6</f>
        <v>0</v>
      </c>
      <c r="D6" s="18">
        <v>30</v>
      </c>
      <c r="E6" s="19" t="s">
        <v>12</v>
      </c>
      <c r="F6" s="14">
        <f>[1]الحراريات!F6+[1]الانشائية!F6+'[1]السمنت العراقية'!F6+'[1]صناعات تعدينية'!F6</f>
        <v>0</v>
      </c>
    </row>
    <row r="7" spans="1:11" ht="18" customHeight="1" thickBot="1" x14ac:dyDescent="0.25">
      <c r="A7" s="15">
        <v>4</v>
      </c>
      <c r="B7" s="16" t="s">
        <v>13</v>
      </c>
      <c r="C7" s="13">
        <f>[1]الحراريات!C7+[1]الانشائية!C7+'[1]السمنت العراقية'!C7+'[1]صناعات تعدينية'!C7</f>
        <v>-308682459</v>
      </c>
      <c r="D7" s="15">
        <v>31</v>
      </c>
      <c r="E7" s="16" t="s">
        <v>14</v>
      </c>
      <c r="F7" s="14">
        <f>[1]الحراريات!F7+[1]الانشائية!F7+'[1]السمنت العراقية'!F7+'[1]صناعات تعدينية'!F7</f>
        <v>0</v>
      </c>
    </row>
    <row r="8" spans="1:11" ht="18" customHeight="1" thickBot="1" x14ac:dyDescent="0.25">
      <c r="A8" s="18">
        <v>5</v>
      </c>
      <c r="B8" s="19" t="s">
        <v>15</v>
      </c>
      <c r="C8" s="13">
        <f>[1]الحراريات!C8+[1]الانشائية!C8+'[1]السمنت العراقية'!C8+'[1]صناعات تعدينية'!C8</f>
        <v>672454</v>
      </c>
      <c r="D8" s="18">
        <v>32</v>
      </c>
      <c r="E8" s="19" t="s">
        <v>16</v>
      </c>
      <c r="F8" s="14">
        <f>[1]الحراريات!F8+[1]الانشائية!F8+'[1]السمنت العراقية'!F8+'[1]صناعات تعدينية'!F8</f>
        <v>0</v>
      </c>
    </row>
    <row r="9" spans="1:11" ht="18" customHeight="1" thickBot="1" x14ac:dyDescent="0.25">
      <c r="A9" s="15">
        <v>6</v>
      </c>
      <c r="B9" s="16" t="s">
        <v>17</v>
      </c>
      <c r="C9" s="13">
        <f>[1]الحراريات!C9+[1]الانشائية!C9+'[1]السمنت العراقية'!C9+'[1]صناعات تعدينية'!C9</f>
        <v>622961662</v>
      </c>
      <c r="D9" s="15">
        <v>33</v>
      </c>
      <c r="E9" s="16" t="s">
        <v>18</v>
      </c>
      <c r="F9" s="14">
        <f>[1]الحراريات!F9+[1]الانشائية!F9+'[1]السمنت العراقية'!F9+'[1]صناعات تعدينية'!F9</f>
        <v>161668046</v>
      </c>
    </row>
    <row r="10" spans="1:11" ht="18" customHeight="1" thickBot="1" x14ac:dyDescent="0.25">
      <c r="A10" s="18">
        <v>7</v>
      </c>
      <c r="B10" s="19" t="s">
        <v>19</v>
      </c>
      <c r="C10" s="13">
        <f>[1]الحراريات!C10+[1]الانشائية!C10+'[1]السمنت العراقية'!C10+'[1]صناعات تعدينية'!C10</f>
        <v>314951657</v>
      </c>
      <c r="D10" s="18">
        <v>34</v>
      </c>
      <c r="E10" s="19" t="s">
        <v>20</v>
      </c>
      <c r="F10" s="14">
        <f>[1]الحراريات!F10+[1]الانشائية!F10+'[1]السمنت العراقية'!F10+'[1]صناعات تعدينية'!F10</f>
        <v>19000</v>
      </c>
    </row>
    <row r="11" spans="1:11" ht="18" customHeight="1" thickBot="1" x14ac:dyDescent="0.25">
      <c r="A11" s="15">
        <v>8</v>
      </c>
      <c r="B11" s="16" t="s">
        <v>21</v>
      </c>
      <c r="C11" s="13">
        <f>[1]الحراريات!C11+[1]الانشائية!C11+'[1]السمنت العراقية'!C11+'[1]صناعات تعدينية'!C11</f>
        <v>672163253</v>
      </c>
      <c r="D11" s="15">
        <v>35</v>
      </c>
      <c r="E11" s="16" t="s">
        <v>22</v>
      </c>
      <c r="F11" s="14">
        <f>[1]الحراريات!F11+[1]الانشائية!F11+'[1]السمنت العراقية'!F11+'[1]صناعات تعدينية'!F11</f>
        <v>7478953</v>
      </c>
    </row>
    <row r="12" spans="1:11" ht="18" customHeight="1" thickBot="1" x14ac:dyDescent="0.25">
      <c r="A12" s="18">
        <v>9</v>
      </c>
      <c r="B12" s="19" t="s">
        <v>23</v>
      </c>
      <c r="C12" s="13">
        <f>[1]الحراريات!C12+[1]الانشائية!C12+'[1]السمنت العراقية'!C12+'[1]صناعات تعدينية'!C12</f>
        <v>987114910</v>
      </c>
      <c r="D12" s="18">
        <v>36</v>
      </c>
      <c r="E12" s="19" t="s">
        <v>24</v>
      </c>
      <c r="F12" s="14">
        <f>[1]الحراريات!F12+[1]الانشائية!F12+'[1]السمنت العراقية'!F12+'[1]صناعات تعدينية'!F12</f>
        <v>169165999</v>
      </c>
    </row>
    <row r="13" spans="1:11" ht="18" customHeight="1" thickBot="1" x14ac:dyDescent="0.25">
      <c r="A13" s="15">
        <v>10</v>
      </c>
      <c r="B13" s="16" t="s">
        <v>25</v>
      </c>
      <c r="C13" s="13">
        <f>[1]الحراريات!C13+[1]الانشائية!C13+'[1]السمنت العراقية'!C13+'[1]صناعات تعدينية'!C13</f>
        <v>510636441</v>
      </c>
      <c r="D13" s="15">
        <v>37</v>
      </c>
      <c r="E13" s="16" t="s">
        <v>26</v>
      </c>
      <c r="F13" s="14">
        <f>[1]الحراريات!F13+[1]الانشائية!F13+'[1]السمنت العراقية'!F13+'[1]صناعات تعدينية'!F13</f>
        <v>132207996</v>
      </c>
    </row>
    <row r="14" spans="1:11" ht="18" customHeight="1" thickBot="1" x14ac:dyDescent="0.25">
      <c r="A14" s="18">
        <v>11</v>
      </c>
      <c r="B14" s="19" t="s">
        <v>27</v>
      </c>
      <c r="C14" s="13">
        <f>[1]الحراريات!C14+[1]الانشائية!C14+'[1]السمنت العراقية'!C14+'[1]صناعات تعدينية'!C14</f>
        <v>7527886</v>
      </c>
      <c r="D14" s="18">
        <v>38</v>
      </c>
      <c r="E14" s="19" t="s">
        <v>28</v>
      </c>
      <c r="F14" s="14">
        <f>[1]الحراريات!F14+[1]الانشائية!F14+'[1]السمنت العراقية'!F14+'[1]صناعات تعدينية'!F14</f>
        <v>36958003</v>
      </c>
    </row>
    <row r="15" spans="1:11" ht="18" customHeight="1" thickBot="1" x14ac:dyDescent="0.25">
      <c r="A15" s="15">
        <v>12</v>
      </c>
      <c r="B15" s="16" t="s">
        <v>29</v>
      </c>
      <c r="C15" s="13">
        <f>[1]الحراريات!C15+[1]الانشائية!C15+'[1]السمنت العراقية'!C15+'[1]صناعات تعدينية'!C15</f>
        <v>196654061</v>
      </c>
      <c r="D15" s="15">
        <v>39</v>
      </c>
      <c r="E15" s="16" t="s">
        <v>30</v>
      </c>
      <c r="F15" s="14">
        <f>[1]الحراريات!F15+[1]الانشائية!F15+'[1]السمنت العراقية'!F15+'[1]صناعات تعدينية'!F15</f>
        <v>3765</v>
      </c>
      <c r="J15" s="22"/>
      <c r="K15" s="22"/>
    </row>
    <row r="16" spans="1:11" ht="18" customHeight="1" thickBot="1" x14ac:dyDescent="0.25">
      <c r="A16" s="18">
        <v>13</v>
      </c>
      <c r="B16" s="19" t="s">
        <v>31</v>
      </c>
      <c r="C16" s="13">
        <f>[1]الحراريات!C16+[1]الانشائية!C16+'[1]السمنت العراقية'!C16+'[1]صناعات تعدينية'!C16</f>
        <v>321510266</v>
      </c>
      <c r="D16" s="18">
        <v>40</v>
      </c>
      <c r="E16" s="19" t="s">
        <v>32</v>
      </c>
      <c r="F16" s="14">
        <f>[1]الحراريات!F16+[1]الانشائية!F16+'[1]السمنت العراقية'!F16+'[1]صناعات تعدينية'!F16</f>
        <v>158816580</v>
      </c>
    </row>
    <row r="17" spans="1:6" ht="18" customHeight="1" thickBot="1" x14ac:dyDescent="0.25">
      <c r="A17" s="15">
        <v>14</v>
      </c>
      <c r="B17" s="16" t="s">
        <v>33</v>
      </c>
      <c r="C17" s="13">
        <f>[1]الحراريات!C17+[1]الانشائية!C17+'[1]السمنت العراقية'!C17+'[1]صناعات تعدينية'!C17</f>
        <v>141021663</v>
      </c>
      <c r="D17" s="15">
        <v>41</v>
      </c>
      <c r="E17" s="16" t="s">
        <v>34</v>
      </c>
      <c r="F17" s="14">
        <f>[1]الحراريات!F17+[1]الانشائية!F17+'[1]السمنت العراقية'!F17+'[1]صناعات تعدينية'!F17</f>
        <v>195770818</v>
      </c>
    </row>
    <row r="18" spans="1:6" ht="18" customHeight="1" thickBot="1" x14ac:dyDescent="0.25">
      <c r="A18" s="18">
        <v>15</v>
      </c>
      <c r="B18" s="19" t="s">
        <v>35</v>
      </c>
      <c r="C18" s="13">
        <f>[1]الحراريات!C18+[1]الانشائية!C18+'[1]السمنت العراقية'!C18+'[1]صناعات تعدينية'!C18</f>
        <v>105451097</v>
      </c>
      <c r="D18" s="18">
        <v>42</v>
      </c>
      <c r="E18" s="19" t="s">
        <v>36</v>
      </c>
      <c r="F18" s="14">
        <f>[1]الحراريات!F18+[1]الانشائية!F18+'[1]السمنت العراقية'!F18+'[1]صناعات تعدينية'!F18</f>
        <v>16485663</v>
      </c>
    </row>
    <row r="19" spans="1:6" ht="18" customHeight="1" thickBot="1" x14ac:dyDescent="0.25">
      <c r="A19" s="15">
        <v>16</v>
      </c>
      <c r="B19" s="16" t="s">
        <v>37</v>
      </c>
      <c r="C19" s="13">
        <f>[1]الحراريات!C19+[1]الانشائية!C19+'[1]السمنت العراقية'!C19+'[1]صناعات تعدينية'!C19</f>
        <v>4604674</v>
      </c>
      <c r="D19" s="15">
        <v>43</v>
      </c>
      <c r="E19" s="16" t="s">
        <v>38</v>
      </c>
      <c r="F19" s="14">
        <f>[1]الحراريات!F19+[1]الانشائية!F19+'[1]السمنت العراقية'!F19+'[1]صناعات تعدينية'!F19</f>
        <v>179285155</v>
      </c>
    </row>
    <row r="20" spans="1:6" ht="18" customHeight="1" thickBot="1" x14ac:dyDescent="0.25">
      <c r="A20" s="18">
        <v>17</v>
      </c>
      <c r="B20" s="19" t="s">
        <v>39</v>
      </c>
      <c r="C20" s="13">
        <f>[1]الحراريات!C20+[1]الانشائية!C20+'[1]السمنت العراقية'!C20+'[1]صناعات تعدينية'!C20</f>
        <v>9558235</v>
      </c>
      <c r="D20" s="18">
        <v>44</v>
      </c>
      <c r="E20" s="19" t="s">
        <v>40</v>
      </c>
      <c r="F20" s="14">
        <f>[1]الحراريات!F20+[1]الانشائية!F20+'[1]السمنت العراقية'!F20+'[1]صناعات تعدينية'!F20</f>
        <v>2064565</v>
      </c>
    </row>
    <row r="21" spans="1:6" ht="18" customHeight="1" thickBot="1" x14ac:dyDescent="0.25">
      <c r="A21" s="15">
        <v>18</v>
      </c>
      <c r="B21" s="16" t="s">
        <v>41</v>
      </c>
      <c r="C21" s="13">
        <f>[1]الحراريات!C21+[1]الانشائية!C21+'[1]السمنت العراقية'!C21+'[1]صناعات تعدينية'!C21</f>
        <v>2211743</v>
      </c>
      <c r="D21" s="15">
        <v>45</v>
      </c>
      <c r="E21" s="16" t="s">
        <v>42</v>
      </c>
      <c r="F21" s="14">
        <f>[1]الحراريات!F21+[1]الانشائية!F21+'[1]السمنت العراقية'!F21+'[1]صناعات تعدينية'!F21</f>
        <v>181349720</v>
      </c>
    </row>
    <row r="22" spans="1:6" ht="18" customHeight="1" thickBot="1" x14ac:dyDescent="0.25">
      <c r="A22" s="18">
        <v>19</v>
      </c>
      <c r="B22" s="19" t="s">
        <v>43</v>
      </c>
      <c r="C22" s="13">
        <f>[1]الحراريات!C22+[1]الانشائية!C22+'[1]السمنت العراقية'!C22+'[1]صناعات تعدينية'!C22</f>
        <v>3468907</v>
      </c>
      <c r="D22" s="18">
        <v>46</v>
      </c>
      <c r="E22" s="19" t="s">
        <v>44</v>
      </c>
      <c r="F22" s="14">
        <f>[1]الحراريات!F22+[1]الانشائية!F22+'[1]السمنت العراقية'!F22+'[1]صناعات تعدينية'!F22</f>
        <v>-5719410</v>
      </c>
    </row>
    <row r="23" spans="1:6" ht="18" customHeight="1" thickBot="1" x14ac:dyDescent="0.25">
      <c r="A23" s="15">
        <v>20</v>
      </c>
      <c r="B23" s="16" t="s">
        <v>45</v>
      </c>
      <c r="C23" s="13">
        <f>[1]الحراريات!C23+[1]الانشائية!C23+'[1]السمنت العراقية'!C23+'[1]صناعات تعدينية'!C23</f>
        <v>15727007</v>
      </c>
      <c r="D23" s="15">
        <v>47</v>
      </c>
      <c r="E23" s="16" t="s">
        <v>46</v>
      </c>
      <c r="F23" s="14">
        <f>[1]الحراريات!F23+[1]الانشائية!F23+'[1]السمنت العراقية'!F23+'[1]صناعات تعدينية'!F23</f>
        <v>-5719410</v>
      </c>
    </row>
    <row r="24" spans="1:6" ht="18" customHeight="1" thickBot="1" x14ac:dyDescent="0.25">
      <c r="A24" s="18">
        <v>21</v>
      </c>
      <c r="B24" s="19" t="s">
        <v>47</v>
      </c>
      <c r="C24" s="13">
        <f>[1]الحراريات!C24+[1]الانشائية!C24+'[1]السمنت العراقية'!C24+'[1]صناعات تعدينية'!C24</f>
        <v>445117319</v>
      </c>
      <c r="D24" s="18">
        <v>48</v>
      </c>
      <c r="E24" s="19" t="s">
        <v>48</v>
      </c>
      <c r="F24" s="14">
        <f>[1]الحراريات!F24+[1]الانشائية!F24+'[1]السمنت العراقية'!F24+'[1]صناعات تعدينية'!F24</f>
        <v>0</v>
      </c>
    </row>
    <row r="25" spans="1:6" ht="18" customHeight="1" thickBot="1" x14ac:dyDescent="0.25">
      <c r="A25" s="15">
        <v>22</v>
      </c>
      <c r="B25" s="16" t="s">
        <v>49</v>
      </c>
      <c r="C25" s="13">
        <f>[1]الحراريات!C25+[1]الانشائية!C25+'[1]السمنت العراقية'!C25+'[1]صناعات تعدينية'!C25</f>
        <v>72991662</v>
      </c>
      <c r="D25" s="15">
        <v>49</v>
      </c>
      <c r="E25" s="16" t="s">
        <v>50</v>
      </c>
      <c r="F25" s="14">
        <f>[1]الحراريات!F25+[1]الانشائية!F25+'[1]السمنت العراقية'!F25+'[1]صناعات تعدينية'!F25</f>
        <v>0</v>
      </c>
    </row>
    <row r="26" spans="1:6" ht="18" customHeight="1" thickBot="1" x14ac:dyDescent="0.25">
      <c r="A26" s="18">
        <v>23</v>
      </c>
      <c r="B26" s="19" t="s">
        <v>51</v>
      </c>
      <c r="C26" s="13">
        <f>[1]الحراريات!C26+[1]الانشائية!C26+'[1]السمنت العراقية'!C26+'[1]صناعات تعدينية'!C26</f>
        <v>659130644</v>
      </c>
      <c r="D26" s="18">
        <v>50</v>
      </c>
      <c r="E26" s="19" t="s">
        <v>52</v>
      </c>
      <c r="F26" s="14">
        <f>[1]الحراريات!F26+[1]الانشائية!F26+'[1]السمنت العراقية'!F26+'[1]صناعات تعدينية'!F26</f>
        <v>187427175</v>
      </c>
    </row>
    <row r="27" spans="1:6" ht="18" customHeight="1" thickBot="1" x14ac:dyDescent="0.25">
      <c r="A27" s="15">
        <v>24</v>
      </c>
      <c r="B27" s="16" t="s">
        <v>53</v>
      </c>
      <c r="C27" s="13">
        <f>[1]الحراريات!C27+[1]الانشائية!C27+'[1]السمنت العراقية'!C27+'[1]صناعات تعدينية'!C27</f>
        <v>-13032609</v>
      </c>
      <c r="D27" s="15">
        <v>51</v>
      </c>
      <c r="E27" s="16" t="s">
        <v>54</v>
      </c>
      <c r="F27" s="14">
        <f>[1]الحراريات!F27+[1]الانشائية!F27+'[1]السمنت العراقية'!F27+'[1]صناعات تعدينية'!F27</f>
        <v>-61762</v>
      </c>
    </row>
    <row r="28" spans="1:6" ht="18" customHeight="1" thickBot="1" x14ac:dyDescent="0.25">
      <c r="A28" s="18">
        <v>25</v>
      </c>
      <c r="B28" s="19" t="s">
        <v>55</v>
      </c>
      <c r="C28" s="13">
        <f>[1]الحراريات!C28+[1]الانشائية!C28+'[1]السمنت العراقية'!C28+'[1]صناعات تعدينية'!C28</f>
        <v>6474000</v>
      </c>
      <c r="D28" s="18">
        <v>52</v>
      </c>
      <c r="E28" s="19" t="s">
        <v>56</v>
      </c>
      <c r="F28" s="14">
        <f>[1]الحراريات!F28+[1]الانشائية!F28+'[1]السمنت العراقية'!F28+'[1]صناعات تعدينية'!F28</f>
        <v>-296283</v>
      </c>
    </row>
    <row r="29" spans="1:6" ht="18" customHeight="1" thickBot="1" x14ac:dyDescent="0.25">
      <c r="A29" s="15">
        <v>26</v>
      </c>
      <c r="B29" s="16" t="s">
        <v>57</v>
      </c>
      <c r="C29" s="13">
        <f>[1]الحراريات!C29+[1]الانشائية!C29+'[1]السمنت العراقية'!C29+'[1]صناعات تعدينية'!C29</f>
        <v>314951657</v>
      </c>
      <c r="D29" s="15">
        <v>53</v>
      </c>
      <c r="E29" s="16" t="s">
        <v>58</v>
      </c>
      <c r="F29" s="14">
        <f>[1]الحراريات!F29+[1]الانشائية!F29+'[1]السمنت العراقية'!F29+'[1]صناعات تعدينية'!F29</f>
        <v>187427175</v>
      </c>
    </row>
    <row r="30" spans="1:6" ht="21" x14ac:dyDescent="0.2">
      <c r="A30" s="18">
        <v>27</v>
      </c>
      <c r="B30" s="19" t="s">
        <v>59</v>
      </c>
      <c r="C30" s="13">
        <f>[1]الحراريات!C30+[1]الانشائية!C30+'[1]السمنت العراقية'!C30+'[1]صناعات تعدينية'!C30</f>
        <v>987114910</v>
      </c>
      <c r="D30" s="18">
        <v>54</v>
      </c>
      <c r="E30" s="19" t="s">
        <v>60</v>
      </c>
      <c r="F30" s="14">
        <f>[1]الحراريات!F30+[1]الانشائية!F30+'[1]السمنت العراقية'!F30+'[1]صناعات تعدينية'!F30</f>
        <v>-8142020</v>
      </c>
    </row>
    <row r="31" spans="1:6" ht="21" x14ac:dyDescent="0.2"/>
    <row r="32" spans="1:6" ht="21" x14ac:dyDescent="0.2"/>
    <row r="33" spans="2:6" ht="27.75" x14ac:dyDescent="0.2">
      <c r="B33" s="24"/>
    </row>
    <row r="34" spans="2:6" ht="21" x14ac:dyDescent="0.2"/>
    <row r="35" spans="2:6" ht="21" x14ac:dyDescent="0.2"/>
    <row r="36" spans="2:6" ht="21" x14ac:dyDescent="0.2"/>
    <row r="37" spans="2:6" ht="27.75" x14ac:dyDescent="0.2">
      <c r="B37" s="24"/>
      <c r="E37" s="24"/>
    </row>
    <row r="38" spans="2:6" ht="21" x14ac:dyDescent="0.2"/>
    <row r="39" spans="2:6" ht="21" x14ac:dyDescent="0.2"/>
    <row r="40" spans="2:6" ht="27.75" x14ac:dyDescent="0.2">
      <c r="B40" s="24"/>
    </row>
    <row r="41" spans="2:6" ht="21" x14ac:dyDescent="0.2"/>
    <row r="42" spans="2:6" ht="35.25" x14ac:dyDescent="0.2">
      <c r="B42" s="25"/>
      <c r="C42" s="26"/>
      <c r="F42" s="26"/>
    </row>
    <row r="43" spans="2:6" ht="35.25" x14ac:dyDescent="0.2">
      <c r="B43" s="27"/>
      <c r="C43" s="26"/>
      <c r="F43" s="26"/>
    </row>
    <row r="44" spans="2:6" ht="21" x14ac:dyDescent="0.2">
      <c r="B44" s="28"/>
      <c r="C44" s="26"/>
      <c r="F44" s="26"/>
    </row>
    <row r="45" spans="2:6" ht="35.25" x14ac:dyDescent="0.2">
      <c r="B45" s="29"/>
      <c r="C45" s="26"/>
      <c r="F45" s="26"/>
    </row>
    <row r="46" spans="2:6" ht="21" x14ac:dyDescent="0.2">
      <c r="B46" s="28"/>
      <c r="C46" s="26"/>
      <c r="F46" s="26"/>
    </row>
    <row r="47" spans="2:6" ht="21" x14ac:dyDescent="0.2">
      <c r="B47" s="28"/>
      <c r="C47" s="26"/>
      <c r="F47" s="26"/>
    </row>
    <row r="48" spans="2:6" ht="21" x14ac:dyDescent="0.2">
      <c r="B48" s="28"/>
      <c r="C48" s="26"/>
      <c r="F48" s="26"/>
    </row>
    <row r="49" spans="1:6" ht="21" x14ac:dyDescent="0.2">
      <c r="B49" s="28"/>
      <c r="C49" s="26"/>
      <c r="F49" s="26"/>
    </row>
    <row r="50" spans="1:6" ht="21" x14ac:dyDescent="0.2">
      <c r="B50" s="28"/>
      <c r="C50" s="26"/>
      <c r="F50" s="26"/>
    </row>
    <row r="51" spans="1:6" ht="21" x14ac:dyDescent="0.2">
      <c r="B51" s="28"/>
      <c r="C51" s="26"/>
      <c r="F51" s="26"/>
    </row>
    <row r="52" spans="1:6" ht="21" x14ac:dyDescent="0.2">
      <c r="B52" s="30"/>
      <c r="C52" s="26"/>
      <c r="F52" s="26"/>
    </row>
    <row r="53" spans="1:6" ht="21" x14ac:dyDescent="0.2">
      <c r="B53" s="30"/>
      <c r="C53" s="26"/>
      <c r="F53" s="26"/>
    </row>
    <row r="54" spans="1:6" ht="21" x14ac:dyDescent="0.2">
      <c r="B54" s="30"/>
      <c r="C54" s="26"/>
      <c r="F54" s="26"/>
    </row>
    <row r="55" spans="1:6" ht="21" x14ac:dyDescent="0.2">
      <c r="A55" s="31"/>
      <c r="B55" s="30"/>
      <c r="C55" s="26"/>
      <c r="F55" s="26"/>
    </row>
    <row r="56" spans="1:6" ht="21" x14ac:dyDescent="0.2">
      <c r="B56" s="30"/>
      <c r="C56" s="26"/>
      <c r="F56" s="26"/>
    </row>
    <row r="57" spans="1:6" ht="21" x14ac:dyDescent="0.2">
      <c r="B57" s="28"/>
      <c r="C57" s="26"/>
      <c r="F57" s="26"/>
    </row>
    <row r="58" spans="1:6" ht="35.25" x14ac:dyDescent="0.2">
      <c r="B58" s="27"/>
      <c r="C58" s="26"/>
      <c r="F58" s="26"/>
    </row>
    <row r="59" spans="1:6" ht="21" x14ac:dyDescent="0.2">
      <c r="A59" s="31"/>
      <c r="B59" s="30"/>
      <c r="C59" s="26"/>
      <c r="F59" s="26"/>
    </row>
    <row r="60" spans="1:6" ht="21" x14ac:dyDescent="0.2">
      <c r="A60" s="31"/>
      <c r="B60" s="30"/>
      <c r="C60" s="26"/>
      <c r="F60" s="26"/>
    </row>
    <row r="61" spans="1:6" ht="21" x14ac:dyDescent="0.2">
      <c r="A61" s="31"/>
      <c r="B61" s="30"/>
      <c r="C61" s="26"/>
      <c r="F61" s="26"/>
    </row>
    <row r="62" spans="1:6" ht="21" x14ac:dyDescent="0.2">
      <c r="A62" s="31"/>
      <c r="B62" s="30"/>
      <c r="C62" s="26"/>
      <c r="F62" s="26"/>
    </row>
    <row r="63" spans="1:6" ht="21" x14ac:dyDescent="0.2">
      <c r="A63" s="31"/>
      <c r="B63" s="32"/>
      <c r="C63" s="26"/>
      <c r="F63" s="26"/>
    </row>
    <row r="64" spans="1:6" ht="21" x14ac:dyDescent="0.2">
      <c r="A64" s="31"/>
      <c r="B64" s="30"/>
      <c r="C64" s="26"/>
      <c r="F64" s="26"/>
    </row>
    <row r="65" spans="1:6" ht="21" x14ac:dyDescent="0.2">
      <c r="B65" s="28"/>
      <c r="C65" s="26"/>
      <c r="F65" s="26"/>
    </row>
    <row r="66" spans="1:6" ht="21" x14ac:dyDescent="0.2">
      <c r="B66" s="28"/>
      <c r="C66" s="26"/>
      <c r="F66" s="26"/>
    </row>
    <row r="67" spans="1:6" ht="21" x14ac:dyDescent="0.2">
      <c r="B67" s="28"/>
      <c r="C67" s="26"/>
      <c r="F67" s="26"/>
    </row>
    <row r="68" spans="1:6" ht="21" x14ac:dyDescent="0.2">
      <c r="B68" s="28"/>
      <c r="C68" s="26"/>
      <c r="F68" s="26"/>
    </row>
    <row r="69" spans="1:6" ht="21" x14ac:dyDescent="0.2">
      <c r="B69" s="28"/>
      <c r="C69" s="26"/>
      <c r="F69" s="26"/>
    </row>
    <row r="70" spans="1:6" ht="21" x14ac:dyDescent="0.2">
      <c r="B70" s="28"/>
      <c r="C70" s="26"/>
      <c r="F70" s="26"/>
    </row>
    <row r="71" spans="1:6" ht="21" x14ac:dyDescent="0.2">
      <c r="B71" s="28"/>
      <c r="C71" s="26"/>
      <c r="F71" s="26"/>
    </row>
    <row r="72" spans="1:6" ht="21" x14ac:dyDescent="0.2">
      <c r="B72" s="28"/>
      <c r="C72" s="26"/>
      <c r="F72" s="26"/>
    </row>
    <row r="73" spans="1:6" ht="21" x14ac:dyDescent="0.2">
      <c r="B73" s="33"/>
      <c r="C73" s="26"/>
      <c r="F73" s="26"/>
    </row>
    <row r="74" spans="1:6" ht="21" x14ac:dyDescent="0.2">
      <c r="B74" s="33"/>
      <c r="C74" s="26"/>
      <c r="F74" s="26"/>
    </row>
    <row r="75" spans="1:6" ht="21" x14ac:dyDescent="0.2">
      <c r="B75" s="33"/>
      <c r="C75" s="26"/>
      <c r="F75" s="26"/>
    </row>
    <row r="76" spans="1:6" ht="21" x14ac:dyDescent="0.2">
      <c r="B76" s="33"/>
      <c r="C76" s="26"/>
      <c r="F76" s="26"/>
    </row>
    <row r="77" spans="1:6" ht="21" x14ac:dyDescent="0.2">
      <c r="B77" s="33"/>
      <c r="C77" s="26"/>
      <c r="F77" s="26"/>
    </row>
    <row r="78" spans="1:6" ht="21" x14ac:dyDescent="0.2">
      <c r="B78" s="33"/>
      <c r="C78" s="26"/>
      <c r="F78" s="26"/>
    </row>
    <row r="79" spans="1:6" ht="21" x14ac:dyDescent="0.2">
      <c r="B79" s="33"/>
      <c r="C79" s="26"/>
      <c r="F79" s="26"/>
    </row>
    <row r="80" spans="1:6" ht="21" x14ac:dyDescent="0.2">
      <c r="A80" s="31"/>
      <c r="B80" s="32"/>
      <c r="C80" s="26"/>
      <c r="F80" s="26"/>
    </row>
    <row r="81" spans="1:6" ht="21" x14ac:dyDescent="0.2">
      <c r="A81" s="31"/>
      <c r="B81" s="32"/>
      <c r="C81" s="26"/>
      <c r="F81" s="26"/>
    </row>
    <row r="82" spans="1:6" ht="21" x14ac:dyDescent="0.2">
      <c r="A82" s="31"/>
      <c r="B82" s="32"/>
      <c r="C82" s="26"/>
      <c r="F82" s="26"/>
    </row>
    <row r="83" spans="1:6" ht="21" x14ac:dyDescent="0.2">
      <c r="B83" s="33"/>
      <c r="C83" s="26"/>
      <c r="F83" s="26"/>
    </row>
    <row r="84" spans="1:6" ht="21" x14ac:dyDescent="0.2">
      <c r="B84" s="33"/>
      <c r="C84" s="26"/>
      <c r="F84" s="26"/>
    </row>
    <row r="85" spans="1:6" ht="21" x14ac:dyDescent="0.2">
      <c r="B85" s="33"/>
      <c r="C85" s="26"/>
      <c r="F85" s="26"/>
    </row>
    <row r="86" spans="1:6" ht="21" x14ac:dyDescent="0.2">
      <c r="B86" s="33"/>
      <c r="C86" s="26"/>
      <c r="F86" s="26"/>
    </row>
    <row r="87" spans="1:6" ht="21" x14ac:dyDescent="0.2">
      <c r="A87" s="31"/>
      <c r="B87" s="32"/>
      <c r="C87" s="26"/>
      <c r="F87" s="26"/>
    </row>
    <row r="88" spans="1:6" ht="21" x14ac:dyDescent="0.2">
      <c r="B88" s="33"/>
      <c r="C88" s="26"/>
      <c r="F88" s="26"/>
    </row>
    <row r="89" spans="1:6" ht="21" x14ac:dyDescent="0.2">
      <c r="B89" s="34"/>
      <c r="C89" s="26"/>
      <c r="F89" s="26"/>
    </row>
    <row r="90" spans="1:6" ht="30" x14ac:dyDescent="0.2">
      <c r="B90" s="35"/>
      <c r="C90" s="26"/>
      <c r="F90" s="26"/>
    </row>
    <row r="91" spans="1:6" ht="21" x14ac:dyDescent="0.2">
      <c r="B91" s="28"/>
      <c r="C91" s="26"/>
      <c r="F91" s="26"/>
    </row>
    <row r="92" spans="1:6" ht="21" x14ac:dyDescent="0.2">
      <c r="B92" s="28"/>
      <c r="C92" s="26"/>
      <c r="F92" s="26"/>
    </row>
    <row r="93" spans="1:6" ht="35.25" x14ac:dyDescent="0.2">
      <c r="B93" s="27"/>
      <c r="C93" s="26"/>
      <c r="F93" s="26"/>
    </row>
    <row r="94" spans="1:6" ht="21" x14ac:dyDescent="0.2">
      <c r="B94" s="28"/>
      <c r="C94" s="26"/>
      <c r="F94" s="26"/>
    </row>
    <row r="95" spans="1:6" ht="21" x14ac:dyDescent="0.2">
      <c r="A95" s="31"/>
      <c r="B95" s="30"/>
      <c r="C95" s="26"/>
      <c r="F95" s="26"/>
    </row>
    <row r="96" spans="1:6" ht="21" x14ac:dyDescent="0.2">
      <c r="B96" s="28"/>
      <c r="C96" s="26"/>
      <c r="F96" s="26"/>
    </row>
    <row r="97" spans="1:6" ht="21" x14ac:dyDescent="0.2">
      <c r="B97" s="28"/>
      <c r="C97" s="26"/>
      <c r="F97" s="26"/>
    </row>
    <row r="98" spans="1:6" ht="21" x14ac:dyDescent="0.2">
      <c r="B98" s="28"/>
      <c r="C98" s="26"/>
      <c r="F98" s="26"/>
    </row>
    <row r="99" spans="1:6" ht="21" x14ac:dyDescent="0.2">
      <c r="B99" s="28"/>
      <c r="C99" s="26"/>
      <c r="F99" s="26"/>
    </row>
    <row r="100" spans="1:6" ht="21" x14ac:dyDescent="0.2">
      <c r="A100" s="31"/>
      <c r="B100" s="30"/>
      <c r="C100" s="26"/>
      <c r="F100" s="26"/>
    </row>
    <row r="101" spans="1:6" ht="21" x14ac:dyDescent="0.2">
      <c r="A101" s="31"/>
      <c r="B101" s="36"/>
      <c r="C101" s="26"/>
      <c r="F101" s="26"/>
    </row>
    <row r="102" spans="1:6" ht="21" x14ac:dyDescent="0.2">
      <c r="B102" s="28"/>
      <c r="C102" s="26"/>
      <c r="F102" s="26"/>
    </row>
    <row r="103" spans="1:6" ht="21" x14ac:dyDescent="0.2">
      <c r="B103" s="28"/>
      <c r="C103" s="26"/>
      <c r="F103" s="26"/>
    </row>
    <row r="104" spans="1:6" ht="21" x14ac:dyDescent="0.2">
      <c r="B104" s="28"/>
      <c r="C104" s="26"/>
      <c r="F104" s="26"/>
    </row>
    <row r="105" spans="1:6" ht="21" x14ac:dyDescent="0.2">
      <c r="B105" s="28"/>
      <c r="C105" s="26"/>
      <c r="F105" s="26"/>
    </row>
    <row r="106" spans="1:6" ht="21" x14ac:dyDescent="0.2">
      <c r="B106" s="28"/>
      <c r="C106" s="26"/>
      <c r="F106" s="26"/>
    </row>
    <row r="107" spans="1:6" ht="21" x14ac:dyDescent="0.2">
      <c r="B107" s="28"/>
      <c r="C107" s="26"/>
      <c r="F107" s="26"/>
    </row>
    <row r="108" spans="1:6" ht="21" x14ac:dyDescent="0.2">
      <c r="C108" s="26"/>
      <c r="F108" s="26"/>
    </row>
    <row r="109" spans="1:6" ht="21" x14ac:dyDescent="0.2">
      <c r="B109" s="28"/>
      <c r="C109" s="26"/>
      <c r="F109" s="26"/>
    </row>
    <row r="110" spans="1:6" ht="21" x14ac:dyDescent="0.2">
      <c r="C110" s="26"/>
      <c r="F110" s="26"/>
    </row>
    <row r="111" spans="1:6" ht="21" x14ac:dyDescent="0.2">
      <c r="C111" s="26"/>
      <c r="F111" s="26"/>
    </row>
    <row r="112" spans="1:6" ht="21" x14ac:dyDescent="0.2">
      <c r="B112" s="37"/>
      <c r="C112" s="26"/>
      <c r="F112" s="26"/>
    </row>
    <row r="113" spans="1:6" ht="21" x14ac:dyDescent="0.2">
      <c r="B113" s="37"/>
      <c r="C113" s="26"/>
      <c r="F113" s="26"/>
    </row>
    <row r="114" spans="1:6" ht="23.25" x14ac:dyDescent="0.35">
      <c r="B114" s="38"/>
      <c r="C114" s="26"/>
      <c r="F114" s="26"/>
    </row>
    <row r="115" spans="1:6" ht="23.25" x14ac:dyDescent="0.35">
      <c r="B115" s="38"/>
      <c r="C115" s="26"/>
      <c r="F115" s="26"/>
    </row>
    <row r="116" spans="1:6" ht="21" x14ac:dyDescent="0.2">
      <c r="B116" s="34"/>
      <c r="C116" s="26"/>
      <c r="F116" s="26"/>
    </row>
    <row r="117" spans="1:6" ht="21" x14ac:dyDescent="0.2">
      <c r="B117" s="34"/>
      <c r="C117" s="26"/>
      <c r="F117" s="26"/>
    </row>
    <row r="118" spans="1:6" ht="21" x14ac:dyDescent="0.2">
      <c r="A118" s="31"/>
      <c r="B118" s="36"/>
      <c r="C118" s="26"/>
      <c r="F118" s="26"/>
    </row>
    <row r="119" spans="1:6" ht="21" x14ac:dyDescent="0.2">
      <c r="B119" s="37"/>
      <c r="C119" s="26"/>
      <c r="F119" s="26"/>
    </row>
    <row r="120" spans="1:6" ht="21" x14ac:dyDescent="0.2">
      <c r="A120" s="31"/>
      <c r="B120" s="36"/>
      <c r="C120" s="26"/>
      <c r="F120" s="26"/>
    </row>
    <row r="121" spans="1:6" ht="21" x14ac:dyDescent="0.2">
      <c r="B121" s="37"/>
      <c r="C121" s="26"/>
      <c r="F121" s="26"/>
    </row>
    <row r="122" spans="1:6" ht="21" x14ac:dyDescent="0.2">
      <c r="B122" s="34"/>
      <c r="C122" s="26"/>
      <c r="F122" s="26"/>
    </row>
    <row r="123" spans="1:6" ht="21" x14ac:dyDescent="0.2">
      <c r="B123" s="34"/>
      <c r="C123" s="26"/>
      <c r="F123" s="26"/>
    </row>
    <row r="124" spans="1:6" ht="21" x14ac:dyDescent="0.2">
      <c r="B124" s="34"/>
      <c r="C124" s="26"/>
      <c r="F124" s="26"/>
    </row>
    <row r="125" spans="1:6" ht="21" x14ac:dyDescent="0.2">
      <c r="B125" s="34"/>
      <c r="C125" s="26"/>
      <c r="F125" s="26"/>
    </row>
    <row r="126" spans="1:6" ht="21" x14ac:dyDescent="0.2">
      <c r="B126" s="37"/>
      <c r="C126" s="26"/>
      <c r="F126" s="26"/>
    </row>
    <row r="127" spans="1:6" ht="21" x14ac:dyDescent="0.2">
      <c r="B127" s="37"/>
      <c r="C127" s="26"/>
      <c r="F127" s="26"/>
    </row>
    <row r="128" spans="1:6" ht="21" x14ac:dyDescent="0.2">
      <c r="B128" s="37"/>
      <c r="C128" s="26"/>
      <c r="F128" s="26"/>
    </row>
    <row r="129" spans="2:6" ht="23.25" x14ac:dyDescent="0.35">
      <c r="B129" s="38"/>
      <c r="C129" s="26"/>
      <c r="F129" s="26"/>
    </row>
    <row r="130" spans="2:6" ht="21" x14ac:dyDescent="0.2"/>
    <row r="131" spans="2:6" ht="21" x14ac:dyDescent="0.2"/>
    <row r="132" spans="2:6" ht="18" customHeight="1" x14ac:dyDescent="0.2"/>
    <row r="133" spans="2:6" ht="18" customHeight="1" x14ac:dyDescent="0.2"/>
    <row r="134" spans="2:6" ht="18" customHeight="1" x14ac:dyDescent="0.2"/>
    <row r="135" spans="2:6" ht="18" customHeight="1" x14ac:dyDescent="0.2"/>
  </sheetData>
  <mergeCells count="2">
    <mergeCell ref="A1:F1"/>
    <mergeCell ref="A2:E2"/>
  </mergeCells>
  <printOptions horizontalCentered="1"/>
  <pageMargins left="0.11811023622047245" right="0.11811023622047245" top="0.6692913385826772" bottom="0.35433070866141736" header="0.9055118110236221" footer="3.937007874015748E-2"/>
  <pageSetup paperSize="9" scale="95" orientation="landscape" r:id="rId1"/>
  <headerFooter>
    <oddFooter>&amp;C53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0"/>
  <sheetViews>
    <sheetView rightToLeft="1" topLeftCell="A18" zoomScaleNormal="100" zoomScaleSheetLayoutView="90" workbookViewId="0">
      <selection activeCell="B36" sqref="B36"/>
    </sheetView>
  </sheetViews>
  <sheetFormatPr defaultRowHeight="17.25" customHeight="1" x14ac:dyDescent="0.2"/>
  <cols>
    <col min="1" max="1" width="7.7109375" style="2" customWidth="1"/>
    <col min="2" max="2" width="48.140625" style="2" customWidth="1"/>
    <col min="3" max="3" width="16.28515625" style="2" customWidth="1"/>
    <col min="4" max="4" width="10.5703125" style="2" customWidth="1"/>
    <col min="5" max="5" width="49.42578125" style="2" customWidth="1"/>
    <col min="6" max="6" width="15.85546875" style="2" customWidth="1"/>
    <col min="7" max="8" width="9.140625" style="2"/>
    <col min="9" max="9" width="10.140625" style="2" bestFit="1" customWidth="1"/>
    <col min="10" max="10" width="10.85546875" style="2" bestFit="1" customWidth="1"/>
    <col min="11" max="11" width="9.85546875" style="2" bestFit="1" customWidth="1"/>
    <col min="12" max="12" width="12" style="2" bestFit="1" customWidth="1"/>
    <col min="13" max="16384" width="9.140625" style="2"/>
  </cols>
  <sheetData>
    <row r="1" spans="1:11" ht="18" customHeight="1" x14ac:dyDescent="0.2">
      <c r="A1" s="1" t="s">
        <v>68</v>
      </c>
      <c r="B1" s="1"/>
      <c r="C1" s="1"/>
      <c r="D1" s="1"/>
      <c r="E1" s="1"/>
      <c r="F1" s="1"/>
    </row>
    <row r="2" spans="1:11" ht="18" customHeight="1" thickBot="1" x14ac:dyDescent="0.25">
      <c r="A2" s="3" t="s">
        <v>74</v>
      </c>
      <c r="B2" s="4"/>
      <c r="C2" s="4"/>
      <c r="D2" s="4"/>
      <c r="E2" s="4"/>
      <c r="F2" s="5" t="s">
        <v>1</v>
      </c>
    </row>
    <row r="3" spans="1:11" ht="26.25" customHeight="1" thickBot="1" x14ac:dyDescent="0.25">
      <c r="A3" s="6" t="s">
        <v>2</v>
      </c>
      <c r="B3" s="7" t="s">
        <v>3</v>
      </c>
      <c r="C3" s="8" t="s">
        <v>4</v>
      </c>
      <c r="D3" s="6" t="s">
        <v>2</v>
      </c>
      <c r="E3" s="9" t="s">
        <v>5</v>
      </c>
      <c r="F3" s="8" t="s">
        <v>4</v>
      </c>
      <c r="I3" s="10"/>
    </row>
    <row r="4" spans="1:11" ht="18" customHeight="1" x14ac:dyDescent="0.2">
      <c r="A4" s="11">
        <v>1</v>
      </c>
      <c r="B4" s="12" t="s">
        <v>7</v>
      </c>
      <c r="C4" s="13">
        <f>[1]الفولاذية!C4+[1]اور!C4+[1]ديالى!C4+'[1]ابن ماجد'!C4+[1]الزوراء!C4+'[1]صناعة الكهرباء'!C4+'[1]المعدات الهندسية'!C4+'[1]للحديد والصلب'!C4+'[1]سيارات ومعدات'!C4+[1]الهيدروليكية!C4+'[1]اتصالات والقدرة'!C4+[1]الفارس!C4</f>
        <v>105306324</v>
      </c>
      <c r="D4" s="11">
        <v>28</v>
      </c>
      <c r="E4" s="12" t="s">
        <v>8</v>
      </c>
      <c r="F4" s="14">
        <f>[1]الفولاذية!F4+[1]اور!F4+[1]ديالى!F4+'[1]ابن ماجد'!F4+[1]الزوراء!F4+'[1]صناعة الكهرباء'!F4+'[1]المعدات الهندسية'!F4+'[1]للحديد والصلب'!F4+'[1]سيارات ومعدات'!F4+[1]الهيدروليكية!F4+'[1]اتصالات والقدرة'!F4+[1]الفارس!F4</f>
        <v>211262679</v>
      </c>
    </row>
    <row r="5" spans="1:11" ht="18" customHeight="1" x14ac:dyDescent="0.2">
      <c r="A5" s="15">
        <v>2</v>
      </c>
      <c r="B5" s="16" t="s">
        <v>9</v>
      </c>
      <c r="C5" s="17">
        <f>[1]الفولاذية!C5+[1]اور!C5+[1]ديالى!C5+'[1]ابن ماجد'!C5+[1]الزوراء!C5+'[1]صناعة الكهرباء'!C5+'[1]المعدات الهندسية'!C5+'[1]للحديد والصلب'!C5+'[1]سيارات ومعدات'!C5+[1]الهيدروليكية!C5+'[1]اتصالات والقدرة'!C5+[1]الفارس!C5</f>
        <v>-1527765584</v>
      </c>
      <c r="D5" s="15">
        <v>29</v>
      </c>
      <c r="E5" s="16" t="s">
        <v>10</v>
      </c>
      <c r="F5" s="17">
        <f>[1]الفولاذية!F5+[1]اور!F5+[1]ديالى!F5+'[1]ابن ماجد'!F5+[1]الزوراء!F5+'[1]صناعة الكهرباء'!F5+'[1]المعدات الهندسية'!F5+'[1]للحديد والصلب'!F5+'[1]سيارات ومعدات'!F5+[1]الهيدروليكية!F5+'[1]اتصالات والقدرة'!F5+[1]الفارس!F5</f>
        <v>305597119</v>
      </c>
      <c r="I5" s="10"/>
    </row>
    <row r="6" spans="1:11" ht="18" customHeight="1" x14ac:dyDescent="0.2">
      <c r="A6" s="18">
        <v>3</v>
      </c>
      <c r="B6" s="19" t="s">
        <v>11</v>
      </c>
      <c r="C6" s="20">
        <f>[1]الفولاذية!C6+[1]اور!C6+[1]ديالى!C6+'[1]ابن ماجد'!C6+[1]الزوراء!C6+'[1]صناعة الكهرباء'!C6+'[1]المعدات الهندسية'!C6+'[1]للحديد والصلب'!C6+'[1]سيارات ومعدات'!C6+[1]الهيدروليكية!C6+'[1]اتصالات والقدرة'!C6+[1]الفارس!C6</f>
        <v>0</v>
      </c>
      <c r="D6" s="18">
        <v>30</v>
      </c>
      <c r="E6" s="19" t="s">
        <v>12</v>
      </c>
      <c r="F6" s="20">
        <f>[1]الفولاذية!F6+[1]اور!F6+[1]ديالى!F6+'[1]ابن ماجد'!F6+[1]الزوراء!F6+'[1]صناعة الكهرباء'!F6+'[1]المعدات الهندسية'!F6+'[1]للحديد والصلب'!F6+'[1]سيارات ومعدات'!F6+[1]الهيدروليكية!F6+'[1]اتصالات والقدرة'!F6+[1]الفارس!F6</f>
        <v>275826126</v>
      </c>
    </row>
    <row r="7" spans="1:11" ht="18" customHeight="1" x14ac:dyDescent="0.2">
      <c r="A7" s="15">
        <v>4</v>
      </c>
      <c r="B7" s="16" t="s">
        <v>13</v>
      </c>
      <c r="C7" s="17">
        <f>[1]الفولاذية!C7+[1]اور!C7+[1]ديالى!C7+'[1]ابن ماجد'!C7+[1]الزوراء!C7+'[1]صناعة الكهرباء'!C7+'[1]المعدات الهندسية'!C7+'[1]للحديد والصلب'!C7+'[1]سيارات ومعدات'!C7+[1]الهيدروليكية!C7+'[1]اتصالات والقدرة'!C7+[1]الفارس!C7</f>
        <v>-1422459260</v>
      </c>
      <c r="D7" s="15">
        <v>31</v>
      </c>
      <c r="E7" s="16" t="s">
        <v>14</v>
      </c>
      <c r="F7" s="17">
        <f>[1]الفولاذية!F7+[1]اور!F7+[1]ديالى!F7+'[1]ابن ماجد'!F7+[1]الزوراء!F7+'[1]صناعة الكهرباء'!F7+'[1]المعدات الهندسية'!F7+'[1]للحديد والصلب'!F7+'[1]سيارات ومعدات'!F7+[1]الهيدروليكية!F7+'[1]اتصالات والقدرة'!F7+[1]الفارس!F7</f>
        <v>126731502</v>
      </c>
    </row>
    <row r="8" spans="1:11" ht="18" customHeight="1" x14ac:dyDescent="0.2">
      <c r="A8" s="18">
        <v>5</v>
      </c>
      <c r="B8" s="19" t="s">
        <v>15</v>
      </c>
      <c r="C8" s="20">
        <f>[1]الفولاذية!C8+[1]اور!C8+[1]ديالى!C8+'[1]ابن ماجد'!C8+[1]الزوراء!C8+'[1]صناعة الكهرباء'!C8+'[1]المعدات الهندسية'!C8+'[1]للحديد والصلب'!C8+'[1]سيارات ومعدات'!C8+[1]الهيدروليكية!C8+'[1]اتصالات والقدرة'!C8+[1]الفارس!C8</f>
        <v>584256</v>
      </c>
      <c r="D8" s="18">
        <v>32</v>
      </c>
      <c r="E8" s="19" t="s">
        <v>16</v>
      </c>
      <c r="F8" s="20">
        <f>[1]الفولاذية!F8+[1]اور!F8+[1]ديالى!F8+'[1]ابن ماجد'!F8+[1]الزوراء!F8+'[1]صناعة الكهرباء'!F8+'[1]المعدات الهندسية'!F8+'[1]للحديد والصلب'!F8+'[1]سيارات ومعدات'!F8+[1]الهيدروليكية!F8+'[1]اتصالات والقدرة'!F8+[1]الفارس!F8</f>
        <v>149094624</v>
      </c>
    </row>
    <row r="9" spans="1:11" ht="18" customHeight="1" x14ac:dyDescent="0.2">
      <c r="A9" s="15">
        <v>6</v>
      </c>
      <c r="B9" s="16" t="s">
        <v>17</v>
      </c>
      <c r="C9" s="17">
        <f>[1]الفولاذية!C9+[1]اور!C9+[1]ديالى!C9+'[1]ابن ماجد'!C9+[1]الزوراء!C9+'[1]صناعة الكهرباء'!C9+'[1]المعدات الهندسية'!C9+'[1]للحديد والصلب'!C9+'[1]سيارات ومعدات'!C9+[1]الهيدروليكية!C9+'[1]اتصالات والقدرة'!C9+[1]الفارس!C9</f>
        <v>1448858147</v>
      </c>
      <c r="D9" s="15">
        <v>33</v>
      </c>
      <c r="E9" s="16" t="s">
        <v>18</v>
      </c>
      <c r="F9" s="17">
        <f>[1]الفولاذية!F9+[1]اور!F9+[1]ديالى!F9+'[1]ابن ماجد'!F9+[1]الزوراء!F9+'[1]صناعة الكهرباء'!F9+'[1]المعدات الهندسية'!F9+'[1]للحديد والصلب'!F9+'[1]سيارات ومعدات'!F9+[1]الهيدروليكية!F9+'[1]اتصالات والقدرة'!F9+[1]الفارس!F9</f>
        <v>143777400</v>
      </c>
    </row>
    <row r="10" spans="1:11" ht="18" customHeight="1" x14ac:dyDescent="0.2">
      <c r="A10" s="18">
        <v>7</v>
      </c>
      <c r="B10" s="19" t="s">
        <v>19</v>
      </c>
      <c r="C10" s="21">
        <f>[1]الفولاذية!C10+[1]اور!C10+[1]ديالى!C10+'[1]ابن ماجد'!C10+[1]الزوراء!C10+'[1]صناعة الكهرباء'!C10+'[1]المعدات الهندسية'!C10+'[1]للحديد والصلب'!C10+'[1]سيارات ومعدات'!C10+[1]الهيدروليكية!C10+'[1]اتصالات والقدرة'!C10+[1]الفارس!C10</f>
        <v>26983143</v>
      </c>
      <c r="D10" s="18">
        <v>34</v>
      </c>
      <c r="E10" s="19" t="s">
        <v>20</v>
      </c>
      <c r="F10" s="20">
        <f>[1]الفولاذية!F10+[1]اور!F10+[1]ديالى!F10+'[1]ابن ماجد'!F10+[1]الزوراء!F10+'[1]صناعة الكهرباء'!F10+'[1]المعدات الهندسية'!F10+'[1]للحديد والصلب'!F10+'[1]سيارات ومعدات'!F10+[1]الهيدروليكية!F10+'[1]اتصالات والقدرة'!F10+[1]الفارس!F10</f>
        <v>834679</v>
      </c>
    </row>
    <row r="11" spans="1:11" ht="18" customHeight="1" x14ac:dyDescent="0.2">
      <c r="A11" s="15">
        <v>8</v>
      </c>
      <c r="B11" s="16" t="s">
        <v>21</v>
      </c>
      <c r="C11" s="17">
        <f>[1]الفولاذية!C11+[1]اور!C11+[1]ديالى!C11+'[1]ابن ماجد'!C11+[1]الزوراء!C11+'[1]صناعة الكهرباء'!C11+'[1]المعدات الهندسية'!C11+'[1]للحديد والصلب'!C11+'[1]سيارات ومعدات'!C11+[1]الهيدروليكية!C11+'[1]اتصالات والقدرة'!C11+[1]الفارس!C11</f>
        <v>2141208161</v>
      </c>
      <c r="D11" s="15">
        <v>35</v>
      </c>
      <c r="E11" s="16" t="s">
        <v>22</v>
      </c>
      <c r="F11" s="17">
        <f>[1]الفولاذية!F11+[1]اور!F11+[1]ديالى!F11+'[1]ابن ماجد'!F11+[1]الزوراء!F11+'[1]صناعة الكهرباء'!F11+'[1]المعدات الهندسية'!F11+'[1]للحديد والصلب'!F11+'[1]سيارات ومعدات'!F11+[1]الهيدروليكية!F11+'[1]اتصالات والقدرة'!F11+[1]الفارس!F11</f>
        <v>42161312</v>
      </c>
    </row>
    <row r="12" spans="1:11" ht="18" customHeight="1" x14ac:dyDescent="0.2">
      <c r="A12" s="18">
        <v>9</v>
      </c>
      <c r="B12" s="19" t="s">
        <v>23</v>
      </c>
      <c r="C12" s="21">
        <f>[1]الفولاذية!C12+[1]اور!C12+[1]ديالى!C12+'[1]ابن ماجد'!C12+[1]الزوراء!C12+'[1]صناعة الكهرباء'!C12+'[1]المعدات الهندسية'!C12+'[1]للحديد والصلب'!C12+'[1]سيارات ومعدات'!C12+[1]الهيدروليكية!C12+'[1]اتصالات والقدرة'!C12+[1]الفارس!C12</f>
        <v>2168191304</v>
      </c>
      <c r="D12" s="18">
        <v>36</v>
      </c>
      <c r="E12" s="19" t="s">
        <v>24</v>
      </c>
      <c r="F12" s="20">
        <f>[1]الفولاذية!F12+[1]اور!F12+[1]ديالى!F12+'[1]ابن ماجد'!F12+[1]الزوراء!F12+'[1]صناعة الكهرباء'!F12+'[1]المعدات الهندسية'!F12+'[1]للحديد والصلب'!F12+'[1]سيارات ومعدات'!F12+[1]الهيدروليكية!F12+'[1]اتصالات والقدرة'!F12+[1]الفارس!F12</f>
        <v>186773391</v>
      </c>
    </row>
    <row r="13" spans="1:11" ht="18" customHeight="1" x14ac:dyDescent="0.2">
      <c r="A13" s="15">
        <v>10</v>
      </c>
      <c r="B13" s="16" t="s">
        <v>25</v>
      </c>
      <c r="C13" s="17">
        <f>[1]الفولاذية!C13+[1]اور!C13+[1]ديالى!C13+'[1]ابن ماجد'!C13+[1]الزوراء!C13+'[1]صناعة الكهرباء'!C13+'[1]المعدات الهندسية'!C13+'[1]للحديد والصلب'!C13+'[1]سيارات ومعدات'!C13+[1]الهيدروليكية!C13+'[1]اتصالات والقدرة'!C13+[1]الفارس!C13</f>
        <v>501513027</v>
      </c>
      <c r="D13" s="15">
        <v>37</v>
      </c>
      <c r="E13" s="16" t="s">
        <v>26</v>
      </c>
      <c r="F13" s="17">
        <f>[1]الفولاذية!F13+[1]اور!F13+[1]ديالى!F13+'[1]ابن ماجد'!F13+[1]الزوراء!F13+'[1]صناعة الكهرباء'!F13+'[1]المعدات الهندسية'!F13+'[1]للحديد والصلب'!F13+'[1]سيارات ومعدات'!F13+[1]الهيدروليكية!F13+'[1]اتصالات والقدرة'!F13+[1]الفارس!F13</f>
        <v>135518116</v>
      </c>
    </row>
    <row r="14" spans="1:11" ht="18" customHeight="1" x14ac:dyDescent="0.2">
      <c r="A14" s="18">
        <v>11</v>
      </c>
      <c r="B14" s="19" t="s">
        <v>27</v>
      </c>
      <c r="C14" s="21">
        <f>[1]الفولاذية!C14+[1]اور!C14+[1]ديالى!C14+'[1]ابن ماجد'!C14+[1]الزوراء!C14+'[1]صناعة الكهرباء'!C14+'[1]المعدات الهندسية'!C14+'[1]للحديد والصلب'!C14+'[1]سيارات ومعدات'!C14+[1]الهيدروليكية!C14+'[1]اتصالات والقدرة'!C14+[1]الفارس!C14</f>
        <v>15346771</v>
      </c>
      <c r="D14" s="18">
        <v>38</v>
      </c>
      <c r="E14" s="19" t="s">
        <v>28</v>
      </c>
      <c r="F14" s="20">
        <f>[1]الفولاذية!F14+[1]اور!F14+[1]ديالى!F14+'[1]ابن ماجد'!F14+[1]الزوراء!F14+'[1]صناعة الكهرباء'!F14+'[1]المعدات الهندسية'!F14+'[1]للحديد والصلب'!F14+'[1]سيارات ومعدات'!F14+[1]الهيدروليكية!F14+'[1]اتصالات والقدرة'!F14+[1]الفارس!F14</f>
        <v>51255275</v>
      </c>
    </row>
    <row r="15" spans="1:11" ht="18" customHeight="1" x14ac:dyDescent="0.2">
      <c r="A15" s="15">
        <v>12</v>
      </c>
      <c r="B15" s="16" t="s">
        <v>29</v>
      </c>
      <c r="C15" s="17">
        <f>[1]الفولاذية!C15+[1]اور!C15+[1]ديالى!C15+'[1]ابن ماجد'!C15+[1]الزوراء!C15+'[1]صناعة الكهرباء'!C15+'[1]المعدات الهندسية'!C15+'[1]للحديد والصلب'!C15+'[1]سيارات ومعدات'!C15+[1]الهيدروليكية!C15+'[1]اتصالات والقدرة'!C15+[1]الفارس!C15</f>
        <v>235031644</v>
      </c>
      <c r="D15" s="15">
        <v>39</v>
      </c>
      <c r="E15" s="16" t="s">
        <v>30</v>
      </c>
      <c r="F15" s="17">
        <f>[1]الفولاذية!F15+[1]اور!F15+[1]ديالى!F15+'[1]ابن ماجد'!F15+[1]الزوراء!F15+'[1]صناعة الكهرباء'!F15+'[1]المعدات الهندسية'!F15+'[1]للحديد والصلب'!F15+'[1]سيارات ومعدات'!F15+[1]الهيدروليكية!F15+'[1]اتصالات والقدرة'!F15+[1]الفارس!F15</f>
        <v>122</v>
      </c>
      <c r="J15" s="22"/>
      <c r="K15" s="22"/>
    </row>
    <row r="16" spans="1:11" ht="18" customHeight="1" x14ac:dyDescent="0.2">
      <c r="A16" s="18">
        <v>13</v>
      </c>
      <c r="B16" s="19" t="s">
        <v>31</v>
      </c>
      <c r="C16" s="21">
        <f>[1]الفولاذية!C16+[1]اور!C16+[1]ديالى!C16+'[1]ابن ماجد'!C16+[1]الزوراء!C16+'[1]صناعة الكهرباء'!C16+'[1]المعدات الهندسية'!C16+'[1]للحديد والصلب'!C16+'[1]سيارات ومعدات'!C16+[1]الهيدروليكية!C16+'[1]اتصالات والقدرة'!C16+[1]الفارس!C16</f>
        <v>281828154</v>
      </c>
      <c r="D16" s="18">
        <v>40</v>
      </c>
      <c r="E16" s="19" t="s">
        <v>32</v>
      </c>
      <c r="F16" s="20">
        <f>[1]الفولاذية!F16+[1]اور!F16+[1]ديالى!F16+'[1]ابن ماجد'!F16+[1]الزوراء!F16+'[1]صناعة الكهرباء'!F16+'[1]المعدات الهندسية'!F16+'[1]للحديد والصلب'!F16+'[1]سيارات ومعدات'!F16+[1]الهيدروليكية!F16+'[1]اتصالات والقدرة'!F16+[1]الفارس!F16</f>
        <v>307895848</v>
      </c>
    </row>
    <row r="17" spans="1:6" ht="18" customHeight="1" x14ac:dyDescent="0.2">
      <c r="A17" s="15">
        <v>14</v>
      </c>
      <c r="B17" s="16" t="s">
        <v>33</v>
      </c>
      <c r="C17" s="17">
        <f>[1]الفولاذية!C17+[1]اور!C17+[1]ديالى!C17+'[1]ابن ماجد'!C17+[1]الزوراء!C17+'[1]صناعة الكهرباء'!C17+'[1]المعدات الهندسية'!C17+'[1]للحديد والصلب'!C17+'[1]سيارات ومعدات'!C17+[1]الهيدروليكية!C17+'[1]اتصالات والقدرة'!C17+[1]الفارس!C17</f>
        <v>454748536</v>
      </c>
      <c r="D17" s="15">
        <v>41</v>
      </c>
      <c r="E17" s="16" t="s">
        <v>34</v>
      </c>
      <c r="F17" s="17">
        <f>[1]الفولاذية!F17+[1]اور!F17+[1]ديالى!F17+'[1]ابن ماجد'!F17+[1]الزوراء!F17+'[1]صناعة الكهرباء'!F17+'[1]المعدات الهندسية'!F17+'[1]للحديد والصلب'!F17+'[1]سيارات ومعدات'!F17+[1]الهيدروليكية!F17+'[1]اتصالات والقدرة'!F17+[1]الفارس!F17</f>
        <v>359151001</v>
      </c>
    </row>
    <row r="18" spans="1:6" ht="18" customHeight="1" x14ac:dyDescent="0.2">
      <c r="A18" s="18">
        <v>15</v>
      </c>
      <c r="B18" s="19" t="s">
        <v>35</v>
      </c>
      <c r="C18" s="21">
        <f>[1]الفولاذية!C18+[1]اور!C18+[1]ديالى!C18+'[1]ابن ماجد'!C18+[1]الزوراء!C18+'[1]صناعة الكهرباء'!C18+'[1]المعدات الهندسية'!C18+'[1]للحديد والصلب'!C18+'[1]سيارات ومعدات'!C18+[1]الهيدروليكية!C18+'[1]اتصالات والقدرة'!C18+[1]الفارس!C18</f>
        <v>173063039</v>
      </c>
      <c r="D18" s="18">
        <v>42</v>
      </c>
      <c r="E18" s="19" t="s">
        <v>36</v>
      </c>
      <c r="F18" s="20">
        <f>[1]الفولاذية!F18+[1]اور!F18+[1]ديالى!F18+'[1]ابن ماجد'!F18+[1]الزوراء!F18+'[1]صناعة الكهرباء'!F18+'[1]المعدات الهندسية'!F18+'[1]للحديد والصلب'!F18+'[1]سيارات ومعدات'!F18+[1]الهيدروليكية!F18+'[1]اتصالات والقدرة'!F18+[1]الفارس!F18</f>
        <v>28005659</v>
      </c>
    </row>
    <row r="19" spans="1:6" ht="18" customHeight="1" x14ac:dyDescent="0.2">
      <c r="A19" s="15">
        <v>16</v>
      </c>
      <c r="B19" s="16" t="s">
        <v>37</v>
      </c>
      <c r="C19" s="17">
        <f>[1]الفولاذية!C19+[1]اور!C19+[1]ديالى!C19+'[1]ابن ماجد'!C19+[1]الزوراء!C19+'[1]صناعة الكهرباء'!C19+'[1]المعدات الهندسية'!C19+'[1]للحديد والصلب'!C19+'[1]سيارات ومعدات'!C19+[1]الهيدروليكية!C19+'[1]اتصالات والقدرة'!C19+[1]الفارس!C19</f>
        <v>166117203</v>
      </c>
      <c r="D19" s="15">
        <v>43</v>
      </c>
      <c r="E19" s="16" t="s">
        <v>38</v>
      </c>
      <c r="F19" s="17">
        <f>[1]الفولاذية!F19+[1]اور!F19+[1]ديالى!F19+'[1]ابن ماجد'!F19+[1]الزوراء!F19+'[1]صناعة الكهرباء'!F19+'[1]المعدات الهندسية'!F19+'[1]للحديد والصلب'!F19+'[1]سيارات ومعدات'!F19+[1]الهيدروليكية!F19+'[1]اتصالات والقدرة'!F19+[1]الفارس!F19</f>
        <v>331145342</v>
      </c>
    </row>
    <row r="20" spans="1:6" ht="18" customHeight="1" x14ac:dyDescent="0.2">
      <c r="A20" s="18">
        <v>17</v>
      </c>
      <c r="B20" s="19" t="s">
        <v>39</v>
      </c>
      <c r="C20" s="21">
        <f>[1]الفولاذية!C20+[1]اور!C20+[1]ديالى!C20+'[1]ابن ماجد'!C20+[1]الزوراء!C20+'[1]صناعة الكهرباء'!C20+'[1]المعدات الهندسية'!C20+'[1]للحديد والصلب'!C20+'[1]سيارات ومعدات'!C20+[1]الهيدروليكية!C20+'[1]اتصالات والقدرة'!C20+[1]الفارس!C20</f>
        <v>67182529</v>
      </c>
      <c r="D20" s="18">
        <v>44</v>
      </c>
      <c r="E20" s="19" t="s">
        <v>40</v>
      </c>
      <c r="F20" s="23">
        <f>[1]الفولاذية!F20+[1]اور!F20+[1]ديالى!F20+'[1]ابن ماجد'!F20+[1]الزوراء!F20+'[1]صناعة الكهرباء'!F20+'[1]المعدات الهندسية'!F20+'[1]للحديد والصلب'!F20+'[1]سيارات ومعدات'!F20+[1]الهيدروليكية!F20+'[1]اتصالات والقدرة'!F20+[1]الفارس!F20</f>
        <v>35276863</v>
      </c>
    </row>
    <row r="21" spans="1:6" ht="18" customHeight="1" x14ac:dyDescent="0.2">
      <c r="A21" s="15">
        <v>18</v>
      </c>
      <c r="B21" s="16" t="s">
        <v>41</v>
      </c>
      <c r="C21" s="17">
        <f>[1]الفولاذية!C21+[1]اور!C21+[1]ديالى!C21+'[1]ابن ماجد'!C21+[1]الزوراء!C21+'[1]صناعة الكهرباء'!C21+'[1]المعدات الهندسية'!C21+'[1]للحديد والصلب'!C21+'[1]سيارات ومعدات'!C21+[1]الهيدروليكية!C21+'[1]اتصالات والقدرة'!C21+[1]الفارس!C21</f>
        <v>3079757</v>
      </c>
      <c r="D21" s="15">
        <v>45</v>
      </c>
      <c r="E21" s="16" t="s">
        <v>42</v>
      </c>
      <c r="F21" s="17">
        <f>[1]الفولاذية!F21+[1]اور!F21+[1]ديالى!F21+'[1]ابن ماجد'!F21+[1]الزوراء!F21+'[1]صناعة الكهرباء'!F21+'[1]المعدات الهندسية'!F21+'[1]للحديد والصلب'!F21+'[1]سيارات ومعدات'!F21+[1]الهيدروليكية!F21+'[1]اتصالات والقدرة'!F21+[1]الفارس!F21</f>
        <v>366422205</v>
      </c>
    </row>
    <row r="22" spans="1:6" ht="18" customHeight="1" x14ac:dyDescent="0.2">
      <c r="A22" s="18">
        <v>19</v>
      </c>
      <c r="B22" s="19" t="s">
        <v>43</v>
      </c>
      <c r="C22" s="21">
        <f>[1]الفولاذية!C22+[1]اور!C22+[1]ديالى!C22+'[1]ابن ماجد'!C22+[1]الزوراء!C22+'[1]صناعة الكهرباء'!C22+'[1]المعدات الهندسية'!C22+'[1]للحديد والصلب'!C22+'[1]سيارات ومعدات'!C22+[1]الهيدروليكية!C22+'[1]اتصالات والقدرة'!C22+[1]الفارس!C22</f>
        <v>9872744</v>
      </c>
      <c r="D22" s="18">
        <v>46</v>
      </c>
      <c r="E22" s="19" t="s">
        <v>44</v>
      </c>
      <c r="F22" s="20">
        <f>[1]الفولاذية!F22+[1]اور!F22+[1]ديالى!F22+'[1]ابن ماجد'!F22+[1]الزوراء!F22+'[1]صناعة الكهرباء'!F22+'[1]المعدات الهندسية'!F22+'[1]للحديد والصلب'!F22+'[1]سيارات ومعدات'!F22+[1]الهيدروليكية!F22+'[1]اتصالات والقدرة'!F22+[1]الفارس!F22</f>
        <v>18279197</v>
      </c>
    </row>
    <row r="23" spans="1:6" ht="18" customHeight="1" x14ac:dyDescent="0.2">
      <c r="A23" s="15">
        <v>20</v>
      </c>
      <c r="B23" s="16" t="s">
        <v>45</v>
      </c>
      <c r="C23" s="17">
        <f>[1]الفولاذية!C23+[1]اور!C23+[1]ديالى!C23+'[1]ابن ماجد'!C23+[1]الزوراء!C23+'[1]صناعة الكهرباء'!C23+'[1]المعدات الهندسية'!C23+'[1]للحديد والصلب'!C23+'[1]سيارات ومعدات'!C23+[1]الهيدروليكية!C23+'[1]اتصالات والقدرة'!C23+[1]الفارس!C23</f>
        <v>35433264</v>
      </c>
      <c r="D23" s="15">
        <v>47</v>
      </c>
      <c r="E23" s="16" t="s">
        <v>46</v>
      </c>
      <c r="F23" s="17">
        <f>[1]الفولاذية!F23+[1]اور!F23+[1]ديالى!F23+'[1]ابن ماجد'!F23+[1]الزوراء!F23+'[1]صناعة الكهرباء'!F23+'[1]المعدات الهندسية'!F23+'[1]للحديد والصلب'!F23+'[1]سيارات ومعدات'!F23+[1]الهيدروليكية!F23+'[1]اتصالات والقدرة'!F23+[1]الفارس!F23</f>
        <v>18279197</v>
      </c>
    </row>
    <row r="24" spans="1:6" ht="18" customHeight="1" x14ac:dyDescent="0.2">
      <c r="A24" s="18">
        <v>21</v>
      </c>
      <c r="B24" s="19" t="s">
        <v>47</v>
      </c>
      <c r="C24" s="21">
        <f>[1]الفولاذية!C24+[1]اور!C24+[1]ديالى!C24+'[1]ابن ماجد'!C24+[1]الزوراء!C24+'[1]صناعة الكهرباء'!C24+'[1]المعدات الهندسية'!C24+'[1]للحديد والصلب'!C24+'[1]سيارات ومعدات'!C24+[1]الهيدروليكية!C24+'[1]اتصالات والقدرة'!C24+[1]الفارس!C24</f>
        <v>1262460997</v>
      </c>
      <c r="D24" s="18">
        <v>48</v>
      </c>
      <c r="E24" s="19" t="s">
        <v>48</v>
      </c>
      <c r="F24" s="20">
        <f>[1]الفولاذية!F24+[1]اور!F24+[1]ديالى!F24+'[1]ابن ماجد'!F24+[1]الزوراء!F24+'[1]صناعة الكهرباء'!F24+'[1]المعدات الهندسية'!F24+'[1]للحديد والصلب'!F24+'[1]سيارات ومعدات'!F24+[1]الهيدروليكية!F24+'[1]اتصالات والقدرة'!F24+[1]الفارس!F24</f>
        <v>0</v>
      </c>
    </row>
    <row r="25" spans="1:6" ht="18" customHeight="1" x14ac:dyDescent="0.2">
      <c r="A25" s="15">
        <v>22</v>
      </c>
      <c r="B25" s="16" t="s">
        <v>49</v>
      </c>
      <c r="C25" s="17">
        <f>[1]الفولاذية!C25+[1]اور!C25+[1]ديالى!C25+'[1]ابن ماجد'!C25+[1]الزوراء!C25+'[1]صناعة الكهرباء'!C25+'[1]المعدات الهندسية'!C25+'[1]للحديد والصلب'!C25+'[1]سيارات ومعدات'!C25+[1]الهيدروليكية!C25+'[1]اتصالات والقدرة'!C25+[1]الفارس!C25</f>
        <v>167193567</v>
      </c>
      <c r="D25" s="15">
        <v>49</v>
      </c>
      <c r="E25" s="16" t="s">
        <v>50</v>
      </c>
      <c r="F25" s="17">
        <f>[1]الفولاذية!F25+[1]اور!F25+[1]ديالى!F25+'[1]ابن ماجد'!F25+[1]الزوراء!F25+'[1]صناعة الكهرباء'!F25+'[1]المعدات الهندسية'!F25+'[1]للحديد والصلب'!F25+'[1]سيارات ومعدات'!F25+[1]الهيدروليكية!F25+'[1]اتصالات والقدرة'!F25+[1]الفارس!F25</f>
        <v>0</v>
      </c>
    </row>
    <row r="26" spans="1:6" ht="18" customHeight="1" x14ac:dyDescent="0.2">
      <c r="A26" s="18">
        <v>23</v>
      </c>
      <c r="B26" s="19" t="s">
        <v>51</v>
      </c>
      <c r="C26" s="21">
        <f>[1]الفولاذية!C26+[1]اور!C26+[1]ديالى!C26+'[1]ابن ماجد'!C26+[1]الزوراء!C26+'[1]صناعة الكهرباء'!C26+'[1]المعدات الهندسية'!C26+'[1]للحديد والصلب'!C26+'[1]سيارات ومعدات'!C26+[1]الهيدروليكية!C26+'[1]اتصالات والقدرة'!C26+[1]الفارس!C26</f>
        <v>1884403100</v>
      </c>
      <c r="D26" s="18">
        <v>50</v>
      </c>
      <c r="E26" s="19" t="s">
        <v>52</v>
      </c>
      <c r="F26" s="20">
        <f>[1]الفولاذية!F26+[1]اور!F26+[1]ديالى!F26+'[1]ابن ماجد'!F26+[1]الزوراء!F26+'[1]صناعة الكهرباء'!F26+'[1]المعدات الهندسية'!F26+'[1]للحديد والصلب'!F26+'[1]سيارات ومعدات'!F26+[1]الهيدروليكية!F26+'[1]اتصالات والقدرة'!F26+[1]الفارس!F26</f>
        <v>348153399</v>
      </c>
    </row>
    <row r="27" spans="1:6" ht="18" customHeight="1" x14ac:dyDescent="0.2">
      <c r="A27" s="15">
        <v>24</v>
      </c>
      <c r="B27" s="16" t="s">
        <v>53</v>
      </c>
      <c r="C27" s="17">
        <f>[1]الفولاذية!C27+[1]اور!C27+[1]ديالى!C27+'[1]ابن ماجد'!C27+[1]الزوراء!C27+'[1]صناعة الكهرباء'!C27+'[1]المعدات الهندسية'!C27+'[1]للحديد والصلب'!C27+'[1]سيارات ومعدات'!C27+[1]الهيدروليكية!C27+'[1]اتصالات والقدرة'!C27+[1]الفارس!C27</f>
        <v>-256805061</v>
      </c>
      <c r="D27" s="15">
        <v>51</v>
      </c>
      <c r="E27" s="16" t="s">
        <v>54</v>
      </c>
      <c r="F27" s="17">
        <f>[1]الفولاذية!F27+[1]اور!F27+[1]ديالى!F27+'[1]ابن ماجد'!F27+[1]الزوراء!F27+'[1]صناعة الكهرباء'!F27+'[1]المعدات الهندسية'!F27+'[1]للحديد والصلب'!F27+'[1]سيارات ومعدات'!F27+[1]الهيدروليكية!F27+'[1]اتصالات والقدرة'!F27+[1]الفارس!F27</f>
        <v>-10391</v>
      </c>
    </row>
    <row r="28" spans="1:6" ht="18" customHeight="1" x14ac:dyDescent="0.2">
      <c r="A28" s="18">
        <v>25</v>
      </c>
      <c r="B28" s="19" t="s">
        <v>55</v>
      </c>
      <c r="C28" s="21">
        <f>[1]الفولاذية!C28+[1]اور!C28+[1]ديالى!C28+'[1]ابن ماجد'!C28+[1]الزوراء!C28+'[1]صناعة الكهرباء'!C28+'[1]المعدات الهندسية'!C28+'[1]للحديد والصلب'!C28+'[1]سيارات ومعدات'!C28+[1]الهيدروليكية!C28+'[1]اتصالات والقدرة'!C28+[1]الفارس!C28</f>
        <v>1960050</v>
      </c>
      <c r="D28" s="18">
        <v>52</v>
      </c>
      <c r="E28" s="19" t="s">
        <v>56</v>
      </c>
      <c r="F28" s="20">
        <f>[1]الفولاذية!F28+[1]اور!F28+[1]ديالى!F28+'[1]ابن ماجد'!F28+[1]الزوراء!F28+'[1]صناعة الكهرباء'!F28+'[1]المعدات الهندسية'!F28+'[1]للحديد والصلب'!F28+'[1]سيارات ومعدات'!F28+[1]الهيدروليكية!F28+'[1]اتصالات والقدرة'!F28+[1]الفارس!F28</f>
        <v>0</v>
      </c>
    </row>
    <row r="29" spans="1:6" ht="18" customHeight="1" x14ac:dyDescent="0.2">
      <c r="A29" s="15">
        <v>26</v>
      </c>
      <c r="B29" s="16" t="s">
        <v>57</v>
      </c>
      <c r="C29" s="17">
        <f>[1]الفولاذية!C29+[1]اور!C29+[1]ديالى!C29+'[1]ابن ماجد'!C29+[1]الزوراء!C29+'[1]صناعة الكهرباء'!C29+'[1]المعدات الهندسية'!C29+'[1]للحديد والصلب'!C29+'[1]سيارات ومعدات'!C29+[1]الهيدروليكية!C29+'[1]اتصالات والقدرة'!C29+[1]الفارس!C29</f>
        <v>26983143</v>
      </c>
      <c r="D29" s="15">
        <v>53</v>
      </c>
      <c r="E29" s="16" t="s">
        <v>58</v>
      </c>
      <c r="F29" s="17">
        <f>[1]الفولاذية!F29+[1]اور!F29+[1]ديالى!F29+'[1]ابن ماجد'!F29+[1]الزوراء!F29+'[1]صناعة الكهرباء'!F29+'[1]المعدات الهندسية'!F29+'[1]للحديد والصلب'!F29+'[1]سيارات ومعدات'!F29+[1]الهيدروليكية!F29+'[1]اتصالات والقدرة'!F29+[1]الفارس!F29</f>
        <v>348153399</v>
      </c>
    </row>
    <row r="30" spans="1:6" ht="21" x14ac:dyDescent="0.2">
      <c r="A30" s="18">
        <v>27</v>
      </c>
      <c r="B30" s="19" t="s">
        <v>59</v>
      </c>
      <c r="C30" s="21">
        <f>[1]الفولاذية!C30+[1]اور!C30+[1]ديالى!C30+'[1]ابن ماجد'!C30+[1]الزوراء!C30+'[1]صناعة الكهرباء'!C30+'[1]المعدات الهندسية'!C30+'[1]للحديد والصلب'!C30+'[1]سيارات ومعدات'!C30+[1]الهيدروليكية!C30+'[1]اتصالات والقدرة'!C30+[1]الفارس!C30</f>
        <v>2168191304</v>
      </c>
      <c r="D30" s="18">
        <v>54</v>
      </c>
      <c r="E30" s="19" t="s">
        <v>60</v>
      </c>
      <c r="F30" s="20">
        <f>[1]الفولاذية!F30+[1]اور!F30+[1]ديالى!F30+'[1]ابن ماجد'!F30+[1]الزوراء!F30+'[1]صناعة الكهرباء'!F30+'[1]المعدات الهندسية'!F30+'[1]للحديد والصلب'!F30+'[1]سيارات ومعدات'!F30+[1]الهيدروليكية!F30+'[1]اتصالات والقدرة'!F30+[1]الفارس!F30</f>
        <v>-17008057</v>
      </c>
    </row>
    <row r="31" spans="1:6" ht="27.75" x14ac:dyDescent="0.2">
      <c r="B31" s="24"/>
    </row>
    <row r="32" spans="1:6" ht="21" x14ac:dyDescent="0.2"/>
    <row r="33" spans="2:2" ht="21" x14ac:dyDescent="0.2"/>
    <row r="34" spans="2:2" ht="21" x14ac:dyDescent="0.2"/>
    <row r="35" spans="2:2" ht="21" x14ac:dyDescent="0.2"/>
    <row r="36" spans="2:2" ht="27.75" x14ac:dyDescent="0.2">
      <c r="B36" s="24"/>
    </row>
    <row r="37" spans="2:2" ht="21" x14ac:dyDescent="0.2"/>
    <row r="38" spans="2:2" ht="21" x14ac:dyDescent="0.2"/>
    <row r="39" spans="2:2" ht="21" x14ac:dyDescent="0.2"/>
    <row r="40" spans="2:2" ht="27.75" x14ac:dyDescent="0.2">
      <c r="B40" s="24"/>
    </row>
    <row r="41" spans="2:2" ht="21" x14ac:dyDescent="0.2"/>
    <row r="42" spans="2:2" ht="21" x14ac:dyDescent="0.2"/>
    <row r="43" spans="2:2" ht="21" x14ac:dyDescent="0.2"/>
    <row r="44" spans="2:2" ht="21" x14ac:dyDescent="0.2"/>
    <row r="45" spans="2:2" ht="21" x14ac:dyDescent="0.2"/>
    <row r="46" spans="2:2" ht="21" x14ac:dyDescent="0.2"/>
    <row r="47" spans="2:2" ht="21" x14ac:dyDescent="0.2"/>
    <row r="48" spans="2:2" ht="27.75" x14ac:dyDescent="0.2">
      <c r="B48" s="24"/>
    </row>
    <row r="49" spans="2:5" ht="21" x14ac:dyDescent="0.2"/>
    <row r="50" spans="2:5" ht="21" x14ac:dyDescent="0.2"/>
    <row r="51" spans="2:5" ht="21" x14ac:dyDescent="0.2"/>
    <row r="52" spans="2:5" ht="21" x14ac:dyDescent="0.2"/>
    <row r="53" spans="2:5" ht="21" x14ac:dyDescent="0.2"/>
    <row r="54" spans="2:5" ht="21" x14ac:dyDescent="0.2"/>
    <row r="55" spans="2:5" ht="21" x14ac:dyDescent="0.2"/>
    <row r="56" spans="2:5" ht="21" x14ac:dyDescent="0.2"/>
    <row r="57" spans="2:5" ht="21" x14ac:dyDescent="0.2"/>
    <row r="58" spans="2:5" ht="27.75" x14ac:dyDescent="0.2">
      <c r="B58" s="24"/>
    </row>
    <row r="59" spans="2:5" ht="21" x14ac:dyDescent="0.2"/>
    <row r="60" spans="2:5" ht="21" x14ac:dyDescent="0.2"/>
    <row r="61" spans="2:5" ht="21" x14ac:dyDescent="0.2"/>
    <row r="62" spans="2:5" ht="27.75" x14ac:dyDescent="0.2">
      <c r="B62" s="24"/>
      <c r="E62" s="24"/>
    </row>
    <row r="63" spans="2:5" ht="21" x14ac:dyDescent="0.2"/>
    <row r="64" spans="2:5" ht="21" x14ac:dyDescent="0.2"/>
    <row r="65" spans="1:6" ht="27.75" x14ac:dyDescent="0.2">
      <c r="B65" s="24"/>
    </row>
    <row r="66" spans="1:6" ht="21" x14ac:dyDescent="0.2"/>
    <row r="67" spans="1:6" ht="35.25" x14ac:dyDescent="0.2">
      <c r="B67" s="25"/>
      <c r="C67" s="26"/>
      <c r="F67" s="26"/>
    </row>
    <row r="68" spans="1:6" ht="35.25" x14ac:dyDescent="0.2">
      <c r="B68" s="27"/>
      <c r="C68" s="26"/>
      <c r="F68" s="26"/>
    </row>
    <row r="69" spans="1:6" ht="21" x14ac:dyDescent="0.2">
      <c r="B69" s="28"/>
      <c r="C69" s="26"/>
      <c r="F69" s="26"/>
    </row>
    <row r="70" spans="1:6" ht="35.25" x14ac:dyDescent="0.2">
      <c r="B70" s="29"/>
      <c r="C70" s="26"/>
      <c r="F70" s="26"/>
    </row>
    <row r="71" spans="1:6" ht="21" x14ac:dyDescent="0.2">
      <c r="B71" s="28"/>
      <c r="C71" s="26"/>
      <c r="F71" s="26"/>
    </row>
    <row r="72" spans="1:6" ht="21" x14ac:dyDescent="0.2">
      <c r="B72" s="28"/>
      <c r="C72" s="26"/>
      <c r="F72" s="26"/>
    </row>
    <row r="73" spans="1:6" ht="21" x14ac:dyDescent="0.2">
      <c r="B73" s="28"/>
      <c r="C73" s="26"/>
      <c r="F73" s="26"/>
    </row>
    <row r="74" spans="1:6" ht="21" x14ac:dyDescent="0.2">
      <c r="B74" s="28"/>
      <c r="C74" s="26"/>
      <c r="F74" s="26"/>
    </row>
    <row r="75" spans="1:6" ht="21" x14ac:dyDescent="0.2">
      <c r="B75" s="28"/>
      <c r="C75" s="26"/>
      <c r="F75" s="26"/>
    </row>
    <row r="76" spans="1:6" ht="21" x14ac:dyDescent="0.2">
      <c r="B76" s="28"/>
      <c r="C76" s="26"/>
      <c r="F76" s="26"/>
    </row>
    <row r="77" spans="1:6" ht="21" x14ac:dyDescent="0.2">
      <c r="B77" s="30"/>
      <c r="C77" s="26"/>
      <c r="F77" s="26"/>
    </row>
    <row r="78" spans="1:6" ht="21" x14ac:dyDescent="0.2">
      <c r="B78" s="30"/>
      <c r="C78" s="26"/>
      <c r="F78" s="26"/>
    </row>
    <row r="79" spans="1:6" ht="21" x14ac:dyDescent="0.2">
      <c r="B79" s="30"/>
      <c r="C79" s="26"/>
      <c r="F79" s="26"/>
    </row>
    <row r="80" spans="1:6" ht="21" x14ac:dyDescent="0.2">
      <c r="A80" s="31"/>
      <c r="B80" s="30"/>
      <c r="C80" s="26"/>
      <c r="F80" s="26"/>
    </row>
    <row r="81" spans="1:6" ht="21" x14ac:dyDescent="0.2">
      <c r="B81" s="30"/>
      <c r="C81" s="26"/>
      <c r="F81" s="26"/>
    </row>
    <row r="82" spans="1:6" ht="21" x14ac:dyDescent="0.2">
      <c r="B82" s="28"/>
      <c r="C82" s="26"/>
      <c r="F82" s="26"/>
    </row>
    <row r="83" spans="1:6" ht="35.25" x14ac:dyDescent="0.2">
      <c r="B83" s="27"/>
      <c r="C83" s="26"/>
      <c r="F83" s="26"/>
    </row>
    <row r="84" spans="1:6" ht="21" x14ac:dyDescent="0.2">
      <c r="A84" s="31"/>
      <c r="B84" s="30"/>
      <c r="C84" s="26"/>
      <c r="F84" s="26"/>
    </row>
    <row r="85" spans="1:6" ht="21" x14ac:dyDescent="0.2">
      <c r="A85" s="31"/>
      <c r="B85" s="30"/>
      <c r="C85" s="26"/>
      <c r="F85" s="26"/>
    </row>
    <row r="86" spans="1:6" ht="21" x14ac:dyDescent="0.2">
      <c r="A86" s="31"/>
      <c r="B86" s="30"/>
      <c r="C86" s="26"/>
      <c r="F86" s="26"/>
    </row>
    <row r="87" spans="1:6" ht="21" x14ac:dyDescent="0.2">
      <c r="A87" s="31"/>
      <c r="B87" s="30"/>
      <c r="C87" s="26"/>
      <c r="F87" s="26"/>
    </row>
    <row r="88" spans="1:6" ht="21" x14ac:dyDescent="0.2">
      <c r="A88" s="31"/>
      <c r="B88" s="32"/>
      <c r="C88" s="26"/>
      <c r="F88" s="26"/>
    </row>
    <row r="89" spans="1:6" ht="21" x14ac:dyDescent="0.2">
      <c r="A89" s="31"/>
      <c r="B89" s="30"/>
      <c r="C89" s="26"/>
      <c r="F89" s="26"/>
    </row>
    <row r="90" spans="1:6" ht="21" x14ac:dyDescent="0.2">
      <c r="B90" s="28"/>
      <c r="C90" s="26"/>
      <c r="F90" s="26"/>
    </row>
    <row r="91" spans="1:6" ht="21" x14ac:dyDescent="0.2">
      <c r="B91" s="28"/>
      <c r="C91" s="26"/>
      <c r="F91" s="26"/>
    </row>
    <row r="92" spans="1:6" ht="21" x14ac:dyDescent="0.2">
      <c r="B92" s="28"/>
      <c r="C92" s="26"/>
      <c r="F92" s="26"/>
    </row>
    <row r="93" spans="1:6" ht="21" x14ac:dyDescent="0.2">
      <c r="B93" s="28"/>
      <c r="C93" s="26"/>
      <c r="F93" s="26"/>
    </row>
    <row r="94" spans="1:6" ht="21" x14ac:dyDescent="0.2">
      <c r="B94" s="28"/>
      <c r="C94" s="26"/>
      <c r="F94" s="26"/>
    </row>
    <row r="95" spans="1:6" ht="21" x14ac:dyDescent="0.2">
      <c r="B95" s="28"/>
      <c r="C95" s="26"/>
      <c r="F95" s="26"/>
    </row>
    <row r="96" spans="1:6" ht="21" x14ac:dyDescent="0.2">
      <c r="B96" s="28"/>
      <c r="C96" s="26"/>
      <c r="F96" s="26"/>
    </row>
    <row r="97" spans="1:6" ht="21" x14ac:dyDescent="0.2">
      <c r="B97" s="28"/>
      <c r="C97" s="26"/>
      <c r="F97" s="26"/>
    </row>
    <row r="98" spans="1:6" ht="21" x14ac:dyDescent="0.2">
      <c r="B98" s="33"/>
      <c r="C98" s="26"/>
      <c r="F98" s="26"/>
    </row>
    <row r="99" spans="1:6" ht="21" x14ac:dyDescent="0.2">
      <c r="B99" s="33"/>
      <c r="C99" s="26"/>
      <c r="F99" s="26"/>
    </row>
    <row r="100" spans="1:6" ht="21" x14ac:dyDescent="0.2">
      <c r="B100" s="33"/>
      <c r="C100" s="26"/>
      <c r="F100" s="26"/>
    </row>
    <row r="101" spans="1:6" ht="21" x14ac:dyDescent="0.2">
      <c r="B101" s="33"/>
      <c r="C101" s="26"/>
      <c r="F101" s="26"/>
    </row>
    <row r="102" spans="1:6" ht="21" x14ac:dyDescent="0.2">
      <c r="B102" s="33"/>
      <c r="C102" s="26"/>
      <c r="F102" s="26"/>
    </row>
    <row r="103" spans="1:6" ht="21" x14ac:dyDescent="0.2">
      <c r="B103" s="33"/>
      <c r="C103" s="26"/>
      <c r="F103" s="26"/>
    </row>
    <row r="104" spans="1:6" ht="21" x14ac:dyDescent="0.2">
      <c r="B104" s="33"/>
      <c r="C104" s="26"/>
      <c r="F104" s="26"/>
    </row>
    <row r="105" spans="1:6" ht="21" x14ac:dyDescent="0.2">
      <c r="A105" s="31"/>
      <c r="B105" s="32"/>
      <c r="C105" s="26"/>
      <c r="F105" s="26"/>
    </row>
    <row r="106" spans="1:6" ht="21" x14ac:dyDescent="0.2">
      <c r="A106" s="31"/>
      <c r="B106" s="32"/>
      <c r="C106" s="26"/>
      <c r="F106" s="26"/>
    </row>
    <row r="107" spans="1:6" ht="21" x14ac:dyDescent="0.2">
      <c r="A107" s="31"/>
      <c r="B107" s="32"/>
      <c r="C107" s="26"/>
      <c r="F107" s="26"/>
    </row>
    <row r="108" spans="1:6" ht="21" x14ac:dyDescent="0.2">
      <c r="B108" s="33"/>
      <c r="C108" s="26"/>
      <c r="F108" s="26"/>
    </row>
    <row r="109" spans="1:6" ht="21" x14ac:dyDescent="0.2">
      <c r="B109" s="33"/>
      <c r="C109" s="26"/>
      <c r="F109" s="26"/>
    </row>
    <row r="110" spans="1:6" ht="21" x14ac:dyDescent="0.2">
      <c r="B110" s="33"/>
      <c r="C110" s="26"/>
      <c r="F110" s="26"/>
    </row>
    <row r="111" spans="1:6" ht="21" x14ac:dyDescent="0.2">
      <c r="B111" s="33"/>
      <c r="C111" s="26"/>
      <c r="F111" s="26"/>
    </row>
    <row r="112" spans="1:6" ht="21" x14ac:dyDescent="0.2">
      <c r="A112" s="31"/>
      <c r="B112" s="32"/>
      <c r="C112" s="26"/>
      <c r="F112" s="26"/>
    </row>
    <row r="113" spans="1:6" ht="21" x14ac:dyDescent="0.2">
      <c r="B113" s="33"/>
      <c r="C113" s="26"/>
      <c r="F113" s="26"/>
    </row>
    <row r="114" spans="1:6" ht="21" x14ac:dyDescent="0.2">
      <c r="B114" s="34"/>
      <c r="C114" s="26"/>
      <c r="F114" s="26"/>
    </row>
    <row r="115" spans="1:6" ht="30" x14ac:dyDescent="0.2">
      <c r="B115" s="35"/>
      <c r="C115" s="26"/>
      <c r="F115" s="26"/>
    </row>
    <row r="116" spans="1:6" ht="21" x14ac:dyDescent="0.2">
      <c r="B116" s="28"/>
      <c r="C116" s="26"/>
      <c r="F116" s="26"/>
    </row>
    <row r="117" spans="1:6" ht="21" x14ac:dyDescent="0.2">
      <c r="B117" s="28"/>
      <c r="C117" s="26"/>
      <c r="F117" s="26"/>
    </row>
    <row r="118" spans="1:6" ht="35.25" x14ac:dyDescent="0.2">
      <c r="B118" s="27"/>
      <c r="C118" s="26"/>
      <c r="F118" s="26"/>
    </row>
    <row r="119" spans="1:6" ht="21" x14ac:dyDescent="0.2">
      <c r="B119" s="28"/>
      <c r="C119" s="26"/>
      <c r="F119" s="26"/>
    </row>
    <row r="120" spans="1:6" ht="21" x14ac:dyDescent="0.2">
      <c r="A120" s="31"/>
      <c r="B120" s="30"/>
      <c r="C120" s="26"/>
      <c r="F120" s="26"/>
    </row>
    <row r="121" spans="1:6" ht="21" x14ac:dyDescent="0.2">
      <c r="B121" s="28"/>
      <c r="C121" s="26"/>
      <c r="F121" s="26"/>
    </row>
    <row r="122" spans="1:6" ht="21" x14ac:dyDescent="0.2">
      <c r="B122" s="28"/>
      <c r="C122" s="26"/>
      <c r="F122" s="26"/>
    </row>
    <row r="123" spans="1:6" ht="21" x14ac:dyDescent="0.2">
      <c r="B123" s="28"/>
      <c r="C123" s="26"/>
      <c r="F123" s="26"/>
    </row>
    <row r="124" spans="1:6" ht="21" x14ac:dyDescent="0.2">
      <c r="B124" s="28"/>
      <c r="C124" s="26"/>
      <c r="F124" s="26"/>
    </row>
    <row r="125" spans="1:6" ht="21" x14ac:dyDescent="0.2">
      <c r="A125" s="31"/>
      <c r="B125" s="30"/>
      <c r="C125" s="26"/>
      <c r="F125" s="26"/>
    </row>
    <row r="126" spans="1:6" ht="21" x14ac:dyDescent="0.2">
      <c r="A126" s="31"/>
      <c r="B126" s="36"/>
      <c r="C126" s="26"/>
      <c r="F126" s="26"/>
    </row>
    <row r="127" spans="1:6" ht="21" x14ac:dyDescent="0.2">
      <c r="B127" s="28"/>
      <c r="C127" s="26"/>
      <c r="F127" s="26"/>
    </row>
    <row r="128" spans="1:6" ht="21" x14ac:dyDescent="0.2">
      <c r="B128" s="28"/>
      <c r="C128" s="26"/>
      <c r="F128" s="26"/>
    </row>
    <row r="129" spans="1:6" ht="21" x14ac:dyDescent="0.2">
      <c r="B129" s="28"/>
      <c r="C129" s="26"/>
      <c r="F129" s="26"/>
    </row>
    <row r="130" spans="1:6" ht="21" x14ac:dyDescent="0.2">
      <c r="B130" s="28"/>
      <c r="C130" s="26"/>
      <c r="F130" s="26"/>
    </row>
    <row r="131" spans="1:6" ht="21" x14ac:dyDescent="0.2">
      <c r="B131" s="28"/>
      <c r="C131" s="26"/>
      <c r="F131" s="26"/>
    </row>
    <row r="132" spans="1:6" ht="21" x14ac:dyDescent="0.2">
      <c r="B132" s="28"/>
      <c r="C132" s="26"/>
      <c r="F132" s="26"/>
    </row>
    <row r="133" spans="1:6" ht="21" x14ac:dyDescent="0.2">
      <c r="C133" s="26"/>
      <c r="F133" s="26"/>
    </row>
    <row r="134" spans="1:6" ht="21" x14ac:dyDescent="0.2">
      <c r="B134" s="28"/>
      <c r="C134" s="26"/>
      <c r="F134" s="26"/>
    </row>
    <row r="135" spans="1:6" ht="21" x14ac:dyDescent="0.2">
      <c r="C135" s="26"/>
      <c r="F135" s="26"/>
    </row>
    <row r="136" spans="1:6" ht="21" x14ac:dyDescent="0.2">
      <c r="C136" s="26"/>
      <c r="F136" s="26"/>
    </row>
    <row r="137" spans="1:6" ht="21" x14ac:dyDescent="0.2">
      <c r="B137" s="37"/>
      <c r="C137" s="26"/>
      <c r="F137" s="26"/>
    </row>
    <row r="138" spans="1:6" ht="21" x14ac:dyDescent="0.2">
      <c r="B138" s="37"/>
      <c r="C138" s="26"/>
      <c r="F138" s="26"/>
    </row>
    <row r="139" spans="1:6" ht="23.25" x14ac:dyDescent="0.35">
      <c r="B139" s="38"/>
      <c r="C139" s="26"/>
      <c r="F139" s="26"/>
    </row>
    <row r="140" spans="1:6" ht="23.25" x14ac:dyDescent="0.35">
      <c r="B140" s="38"/>
      <c r="C140" s="26"/>
      <c r="F140" s="26"/>
    </row>
    <row r="141" spans="1:6" ht="21" x14ac:dyDescent="0.2">
      <c r="B141" s="34"/>
      <c r="C141" s="26"/>
      <c r="F141" s="26"/>
    </row>
    <row r="142" spans="1:6" ht="21" x14ac:dyDescent="0.2">
      <c r="B142" s="34"/>
      <c r="C142" s="26"/>
      <c r="F142" s="26"/>
    </row>
    <row r="143" spans="1:6" ht="21" x14ac:dyDescent="0.2">
      <c r="A143" s="31"/>
      <c r="B143" s="36"/>
      <c r="C143" s="26"/>
      <c r="F143" s="26"/>
    </row>
    <row r="144" spans="1:6" ht="21" x14ac:dyDescent="0.2">
      <c r="B144" s="37"/>
      <c r="C144" s="26"/>
      <c r="F144" s="26"/>
    </row>
    <row r="145" spans="1:6" ht="21" x14ac:dyDescent="0.2">
      <c r="A145" s="31"/>
      <c r="B145" s="36"/>
      <c r="C145" s="26"/>
      <c r="F145" s="26"/>
    </row>
    <row r="146" spans="1:6" ht="21" x14ac:dyDescent="0.2">
      <c r="B146" s="37"/>
      <c r="C146" s="26"/>
      <c r="F146" s="26"/>
    </row>
    <row r="147" spans="1:6" ht="21" x14ac:dyDescent="0.2">
      <c r="B147" s="34"/>
      <c r="C147" s="26"/>
      <c r="F147" s="26"/>
    </row>
    <row r="148" spans="1:6" ht="21" x14ac:dyDescent="0.2">
      <c r="B148" s="34"/>
      <c r="C148" s="26"/>
      <c r="F148" s="26"/>
    </row>
    <row r="149" spans="1:6" ht="21" x14ac:dyDescent="0.2">
      <c r="B149" s="34"/>
      <c r="C149" s="26"/>
      <c r="F149" s="26"/>
    </row>
    <row r="150" spans="1:6" ht="21" x14ac:dyDescent="0.2">
      <c r="B150" s="34"/>
      <c r="C150" s="26"/>
      <c r="F150" s="26"/>
    </row>
    <row r="151" spans="1:6" ht="21" x14ac:dyDescent="0.2">
      <c r="B151" s="37"/>
      <c r="C151" s="26"/>
      <c r="F151" s="26"/>
    </row>
    <row r="152" spans="1:6" ht="21" x14ac:dyDescent="0.2">
      <c r="B152" s="37"/>
      <c r="C152" s="26"/>
      <c r="F152" s="26"/>
    </row>
    <row r="153" spans="1:6" ht="21" x14ac:dyDescent="0.2">
      <c r="B153" s="37"/>
      <c r="C153" s="26"/>
      <c r="F153" s="26"/>
    </row>
    <row r="154" spans="1:6" ht="23.25" x14ac:dyDescent="0.35">
      <c r="B154" s="38"/>
      <c r="C154" s="26"/>
      <c r="F154" s="26"/>
    </row>
    <row r="155" spans="1:6" ht="21" x14ac:dyDescent="0.2"/>
    <row r="156" spans="1:6" ht="21" x14ac:dyDescent="0.2"/>
    <row r="157" spans="1:6" ht="18" customHeight="1" x14ac:dyDescent="0.2"/>
    <row r="158" spans="1:6" ht="18" customHeight="1" x14ac:dyDescent="0.2"/>
    <row r="159" spans="1:6" ht="18" customHeight="1" x14ac:dyDescent="0.2"/>
    <row r="160" spans="1:6" ht="18" customHeight="1" x14ac:dyDescent="0.2"/>
  </sheetData>
  <mergeCells count="2">
    <mergeCell ref="A1:F1"/>
    <mergeCell ref="A2:E2"/>
  </mergeCells>
  <printOptions horizontalCentered="1"/>
  <pageMargins left="0.11811023622047245" right="0.11811023622047245" top="0.6692913385826772" bottom="0.35433070866141736" header="0.9055118110236221" footer="3.937007874015748E-2"/>
  <pageSetup paperSize="9" scale="95" orientation="landscape" r:id="rId1"/>
  <headerFooter>
    <oddFooter>&amp;C79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K153"/>
  <sheetViews>
    <sheetView rightToLeft="1" tabSelected="1" view="pageBreakPreview" zoomScaleSheetLayoutView="100" workbookViewId="0">
      <selection activeCell="B34" sqref="B34"/>
    </sheetView>
  </sheetViews>
  <sheetFormatPr defaultRowHeight="16.5" customHeight="1" x14ac:dyDescent="0.2"/>
  <cols>
    <col min="1" max="1" width="7.7109375" style="2" customWidth="1"/>
    <col min="2" max="2" width="48.140625" style="2" customWidth="1"/>
    <col min="3" max="3" width="17.28515625" style="2" bestFit="1" customWidth="1"/>
    <col min="4" max="4" width="10.5703125" style="2" customWidth="1"/>
    <col min="5" max="5" width="49.42578125" style="2" customWidth="1"/>
    <col min="6" max="6" width="15.85546875" style="2" customWidth="1"/>
    <col min="7" max="8" width="9.140625" style="2"/>
    <col min="9" max="9" width="10.140625" style="2" bestFit="1" customWidth="1"/>
    <col min="10" max="10" width="10.85546875" style="2" bestFit="1" customWidth="1"/>
    <col min="11" max="11" width="9.85546875" style="2" bestFit="1" customWidth="1"/>
    <col min="12" max="12" width="12" style="2" bestFit="1" customWidth="1"/>
    <col min="13" max="16384" width="9.140625" style="2"/>
  </cols>
  <sheetData>
    <row r="1" spans="1:11" ht="18" customHeight="1" x14ac:dyDescent="0.2">
      <c r="A1" s="1" t="s">
        <v>69</v>
      </c>
      <c r="B1" s="1"/>
      <c r="C1" s="1"/>
      <c r="D1" s="1"/>
      <c r="E1" s="1"/>
      <c r="F1" s="1"/>
    </row>
    <row r="2" spans="1:11" ht="18" customHeight="1" thickBot="1" x14ac:dyDescent="0.25">
      <c r="A2" s="3" t="s">
        <v>75</v>
      </c>
      <c r="B2" s="4"/>
      <c r="C2" s="4"/>
      <c r="D2" s="4"/>
      <c r="E2" s="4"/>
      <c r="F2" s="5" t="s">
        <v>1</v>
      </c>
    </row>
    <row r="3" spans="1:11" ht="26.25" customHeight="1" thickBot="1" x14ac:dyDescent="0.25">
      <c r="A3" s="6" t="s">
        <v>2</v>
      </c>
      <c r="B3" s="7" t="s">
        <v>3</v>
      </c>
      <c r="C3" s="8" t="s">
        <v>4</v>
      </c>
      <c r="D3" s="6" t="s">
        <v>2</v>
      </c>
      <c r="E3" s="9" t="s">
        <v>5</v>
      </c>
      <c r="F3" s="8" t="s">
        <v>66</v>
      </c>
      <c r="I3" s="10"/>
    </row>
    <row r="4" spans="1:11" ht="18" customHeight="1" x14ac:dyDescent="0.2">
      <c r="A4" s="11">
        <v>1</v>
      </c>
      <c r="B4" s="12" t="s">
        <v>7</v>
      </c>
      <c r="C4" s="13">
        <f>'المنتجات الغذائية'!C4+'الصناعات الجلدية'!C4+'الصناعات الكيمياوية'!C4+'الخامات التعدينية'!C4+'المنتجات المعدنية'!C4</f>
        <v>172661303</v>
      </c>
      <c r="D4" s="11">
        <v>28</v>
      </c>
      <c r="E4" s="12" t="s">
        <v>8</v>
      </c>
      <c r="F4" s="14">
        <f>'المنتجات الغذائية'!F4+'الصناعات الجلدية'!F4+'الصناعات الكيمياوية'!F4+'الخامات التعدينية'!F4+'المنتجات المعدنية'!F4</f>
        <v>1509218248</v>
      </c>
    </row>
    <row r="5" spans="1:11" ht="18" customHeight="1" x14ac:dyDescent="0.2">
      <c r="A5" s="15">
        <v>2</v>
      </c>
      <c r="B5" s="16" t="s">
        <v>9</v>
      </c>
      <c r="C5" s="17">
        <f>'المنتجات الغذائية'!C5+'الصناعات الجلدية'!C5+'الصناعات الكيمياوية'!C5+'الخامات التعدينية'!C5+'المنتجات المعدنية'!C5</f>
        <v>1904799405</v>
      </c>
      <c r="D5" s="15">
        <v>29</v>
      </c>
      <c r="E5" s="16" t="s">
        <v>10</v>
      </c>
      <c r="F5" s="17">
        <f>'المنتجات الغذائية'!F5+'الصناعات الجلدية'!F5+'الصناعات الكيمياوية'!F5+'الخامات التعدينية'!F5+'المنتجات المعدنية'!F5</f>
        <v>2263923992</v>
      </c>
      <c r="I5" s="10"/>
    </row>
    <row r="6" spans="1:11" ht="18" customHeight="1" x14ac:dyDescent="0.2">
      <c r="A6" s="18">
        <v>3</v>
      </c>
      <c r="B6" s="19" t="s">
        <v>11</v>
      </c>
      <c r="C6" s="20">
        <f>'المنتجات الغذائية'!C6+'الصناعات الجلدية'!C6+'الصناعات الكيمياوية'!C6+'الخامات التعدينية'!C6+'المنتجات المعدنية'!C6</f>
        <v>0</v>
      </c>
      <c r="D6" s="18">
        <v>30</v>
      </c>
      <c r="E6" s="19" t="s">
        <v>12</v>
      </c>
      <c r="F6" s="20">
        <f>'المنتجات الغذائية'!F6+'الصناعات الجلدية'!F6+'الصناعات الكيمياوية'!F6+'الخامات التعدينية'!F6+'المنتجات المعدنية'!F6</f>
        <v>1060768965</v>
      </c>
    </row>
    <row r="7" spans="1:11" ht="18" customHeight="1" x14ac:dyDescent="0.2">
      <c r="A7" s="15">
        <v>4</v>
      </c>
      <c r="B7" s="16" t="s">
        <v>13</v>
      </c>
      <c r="C7" s="17">
        <f>'المنتجات الغذائية'!C7+'الصناعات الجلدية'!C7+'الصناعات الكيمياوية'!C7+'الخامات التعدينية'!C7+'المنتجات المعدنية'!C7</f>
        <v>2077460708</v>
      </c>
      <c r="D7" s="15">
        <v>31</v>
      </c>
      <c r="E7" s="16" t="s">
        <v>14</v>
      </c>
      <c r="F7" s="17">
        <f>'المنتجات الغذائية'!F7+'الصناعات الجلدية'!F7+'الصناعات الكيمياوية'!F7+'الخامات التعدينية'!F7+'المنتجات المعدنية'!F7</f>
        <v>239636394</v>
      </c>
    </row>
    <row r="8" spans="1:11" ht="18" customHeight="1" x14ac:dyDescent="0.2">
      <c r="A8" s="18">
        <v>5</v>
      </c>
      <c r="B8" s="19" t="s">
        <v>15</v>
      </c>
      <c r="C8" s="20">
        <f>'المنتجات الغذائية'!C8+'الصناعات الجلدية'!C8+'الصناعات الكيمياوية'!C8+'الخامات التعدينية'!C8+'المنتجات المعدنية'!C8</f>
        <v>20012712</v>
      </c>
      <c r="D8" s="18">
        <v>32</v>
      </c>
      <c r="E8" s="19" t="s">
        <v>16</v>
      </c>
      <c r="F8" s="20">
        <f>'المنتجات الغذائية'!F8+'الصناعات الجلدية'!F8+'الصناعات الكيمياوية'!F8+'الخامات التعدينية'!F8+'المنتجات المعدنية'!F8</f>
        <v>821132571</v>
      </c>
    </row>
    <row r="9" spans="1:11" ht="18" customHeight="1" x14ac:dyDescent="0.2">
      <c r="A9" s="15">
        <v>6</v>
      </c>
      <c r="B9" s="16" t="s">
        <v>17</v>
      </c>
      <c r="C9" s="17">
        <f>'المنتجات الغذائية'!C9+'الصناعات الجلدية'!C9+'الصناعات الكيمياوية'!C9+'الخامات التعدينية'!C9+'المنتجات المعدنية'!C9</f>
        <v>3590525190</v>
      </c>
      <c r="D9" s="15">
        <v>33</v>
      </c>
      <c r="E9" s="16" t="s">
        <v>18</v>
      </c>
      <c r="F9" s="17">
        <f>'المنتجات الغذائية'!F9+'الصناعات الجلدية'!F9+'الصناعات الكيمياوية'!F9+'الخامات التعدينية'!F9+'المنتجات المعدنية'!F9</f>
        <v>3210642261</v>
      </c>
    </row>
    <row r="10" spans="1:11" ht="18" customHeight="1" x14ac:dyDescent="0.2">
      <c r="A10" s="18">
        <v>7</v>
      </c>
      <c r="B10" s="19" t="s">
        <v>19</v>
      </c>
      <c r="C10" s="21">
        <f>'المنتجات الغذائية'!C10+'الصناعات الجلدية'!C10+'الصناعات الكيمياوية'!C10+'الخامات التعدينية'!C10+'المنتجات المعدنية'!C10</f>
        <v>5687998610</v>
      </c>
      <c r="D10" s="18">
        <v>34</v>
      </c>
      <c r="E10" s="19" t="s">
        <v>20</v>
      </c>
      <c r="F10" s="20">
        <f>'المنتجات الغذائية'!F10+'الصناعات الجلدية'!F10+'الصناعات الكيمياوية'!F10+'الخامات التعدينية'!F10+'المنتجات المعدنية'!F10</f>
        <v>93771116</v>
      </c>
    </row>
    <row r="11" spans="1:11" ht="18" customHeight="1" x14ac:dyDescent="0.2">
      <c r="A11" s="15">
        <v>8</v>
      </c>
      <c r="B11" s="16" t="s">
        <v>21</v>
      </c>
      <c r="C11" s="17">
        <f>'المنتجات الغذائية'!C11+'الصناعات الجلدية'!C11+'الصناعات الكيمياوية'!C11+'الخامات التعدينية'!C11+'المنتجات المعدنية'!C11</f>
        <v>13819414483</v>
      </c>
      <c r="D11" s="15">
        <v>35</v>
      </c>
      <c r="E11" s="16" t="s">
        <v>22</v>
      </c>
      <c r="F11" s="17">
        <f>'المنتجات الغذائية'!F11+'الصناعات الجلدية'!F11+'الصناعات الكيمياوية'!F11+'الخامات التعدينية'!F11+'المنتجات المعدنية'!F11</f>
        <v>82555973</v>
      </c>
    </row>
    <row r="12" spans="1:11" ht="18" customHeight="1" x14ac:dyDescent="0.2">
      <c r="A12" s="18">
        <v>9</v>
      </c>
      <c r="B12" s="19" t="s">
        <v>23</v>
      </c>
      <c r="C12" s="21">
        <f>'المنتجات الغذائية'!C12+'الصناعات الجلدية'!C12+'الصناعات الكيمياوية'!C12+'الخامات التعدينية'!C12+'المنتجات المعدنية'!C12</f>
        <v>19507413093</v>
      </c>
      <c r="D12" s="18">
        <v>36</v>
      </c>
      <c r="E12" s="19" t="s">
        <v>24</v>
      </c>
      <c r="F12" s="20">
        <f>'المنتجات الغذائية'!F12+'الصناعات الجلدية'!F12+'الصناعات الكيمياوية'!F12+'الخامات التعدينية'!F12+'المنتجات المعدنية'!F12</f>
        <v>3386969350</v>
      </c>
    </row>
    <row r="13" spans="1:11" ht="18" customHeight="1" x14ac:dyDescent="0.2">
      <c r="A13" s="15">
        <v>10</v>
      </c>
      <c r="B13" s="16" t="s">
        <v>25</v>
      </c>
      <c r="C13" s="17">
        <f>'المنتجات الغذائية'!C13+'الصناعات الجلدية'!C13+'الصناعات الكيمياوية'!C13+'الخامات التعدينية'!C13+'المنتجات المعدنية'!C13</f>
        <v>3397049871</v>
      </c>
      <c r="D13" s="15">
        <v>37</v>
      </c>
      <c r="E13" s="16" t="s">
        <v>26</v>
      </c>
      <c r="F13" s="17">
        <f>'المنتجات الغذائية'!F13+'الصناعات الجلدية'!F13+'الصناعات الكيمياوية'!F13+'الخامات التعدينية'!F13+'المنتجات المعدنية'!F13</f>
        <v>1673475555</v>
      </c>
    </row>
    <row r="14" spans="1:11" ht="18" customHeight="1" x14ac:dyDescent="0.2">
      <c r="A14" s="18">
        <v>11</v>
      </c>
      <c r="B14" s="19" t="s">
        <v>27</v>
      </c>
      <c r="C14" s="21">
        <f>'المنتجات الغذائية'!C14+'الصناعات الجلدية'!C14+'الصناعات الكيمياوية'!C14+'الخامات التعدينية'!C14+'المنتجات المعدنية'!C14</f>
        <v>272102037</v>
      </c>
      <c r="D14" s="18">
        <v>38</v>
      </c>
      <c r="E14" s="19" t="s">
        <v>28</v>
      </c>
      <c r="F14" s="20">
        <f>'المنتجات الغذائية'!F14+'الصناعات الجلدية'!F14+'الصناعات الكيمياوية'!F14+'الخامات التعدينية'!F14+'المنتجات المعدنية'!F14</f>
        <v>1713493795</v>
      </c>
    </row>
    <row r="15" spans="1:11" ht="18" customHeight="1" x14ac:dyDescent="0.2">
      <c r="A15" s="15">
        <v>12</v>
      </c>
      <c r="B15" s="16" t="s">
        <v>29</v>
      </c>
      <c r="C15" s="17">
        <f>'المنتجات الغذائية'!C15+'الصناعات الجلدية'!C15+'الصناعات الكيمياوية'!C15+'الخامات التعدينية'!C15+'المنتجات المعدنية'!C15</f>
        <v>1712413677</v>
      </c>
      <c r="D15" s="15">
        <v>39</v>
      </c>
      <c r="E15" s="16" t="s">
        <v>30</v>
      </c>
      <c r="F15" s="17">
        <f>'المنتجات الغذائية'!F15+'الصناعات الجلدية'!F15+'الصناعات الكيمياوية'!F15+'الخامات التعدينية'!F15+'المنتجات المعدنية'!F15</f>
        <v>220995</v>
      </c>
      <c r="J15" s="22"/>
      <c r="K15" s="22"/>
    </row>
    <row r="16" spans="1:11" ht="18" customHeight="1" x14ac:dyDescent="0.2">
      <c r="A16" s="18">
        <v>13</v>
      </c>
      <c r="B16" s="19" t="s">
        <v>31</v>
      </c>
      <c r="C16" s="21">
        <f>'المنتجات الغذائية'!C16+'الصناعات الجلدية'!C16+'الصناعات الكيمياوية'!C16+'الخامات التعدينية'!C16+'المنتجات المعدنية'!C16</f>
        <v>1956738231</v>
      </c>
      <c r="D16" s="18">
        <v>40</v>
      </c>
      <c r="E16" s="19" t="s">
        <v>32</v>
      </c>
      <c r="F16" s="20">
        <f>'المنتجات الغذائية'!F16+'الصناعات الجلدية'!F16+'الصناعات الكيمياوية'!F16+'الخامات التعدينية'!F16+'المنتجات المعدنية'!F16</f>
        <v>1056573514</v>
      </c>
    </row>
    <row r="17" spans="1:6" ht="18" customHeight="1" x14ac:dyDescent="0.2">
      <c r="A17" s="15">
        <v>14</v>
      </c>
      <c r="B17" s="16" t="s">
        <v>33</v>
      </c>
      <c r="C17" s="17">
        <f>'المنتجات الغذائية'!C17+'الصناعات الجلدية'!C17+'الصناعات الكيمياوية'!C17+'الخامات التعدينية'!C17+'المنتجات المعدنية'!C17</f>
        <v>2015215119</v>
      </c>
      <c r="D17" s="15">
        <v>41</v>
      </c>
      <c r="E17" s="16" t="s">
        <v>34</v>
      </c>
      <c r="F17" s="17">
        <f>'المنتجات الغذائية'!F17+'الصناعات الجلدية'!F17+'الصناعات الكيمياوية'!F17+'الخامات التعدينية'!F17+'المنتجات المعدنية'!F17</f>
        <v>2769846314</v>
      </c>
    </row>
    <row r="18" spans="1:6" ht="18" customHeight="1" x14ac:dyDescent="0.2">
      <c r="A18" s="18">
        <v>15</v>
      </c>
      <c r="B18" s="19" t="s">
        <v>35</v>
      </c>
      <c r="C18" s="21">
        <f>'المنتجات الغذائية'!C18+'الصناعات الجلدية'!C18+'الصناعات الكيمياوية'!C18+'الخامات التعدينية'!C18+'المنتجات المعدنية'!C18</f>
        <v>1105605112</v>
      </c>
      <c r="D18" s="18">
        <v>42</v>
      </c>
      <c r="E18" s="19" t="s">
        <v>36</v>
      </c>
      <c r="F18" s="20">
        <f>'المنتجات الغذائية'!F18+'الصناعات الجلدية'!F18+'الصناعات الكيمياوية'!F18+'الخامات التعدينية'!F18+'المنتجات المعدنية'!F18</f>
        <v>213430913</v>
      </c>
    </row>
    <row r="19" spans="1:6" ht="18" customHeight="1" x14ac:dyDescent="0.2">
      <c r="A19" s="15">
        <v>16</v>
      </c>
      <c r="B19" s="16" t="s">
        <v>37</v>
      </c>
      <c r="C19" s="17">
        <f>'المنتجات الغذائية'!C19+'الصناعات الجلدية'!C19+'الصناعات الكيمياوية'!C19+'الخامات التعدينية'!C19+'المنتجات المعدنية'!C19</f>
        <v>260606080</v>
      </c>
      <c r="D19" s="15">
        <v>43</v>
      </c>
      <c r="E19" s="16" t="s">
        <v>38</v>
      </c>
      <c r="F19" s="17">
        <f>'المنتجات الغذائية'!F19+'الصناعات الجلدية'!F19+'الصناعات الكيمياوية'!F19+'الخامات التعدينية'!F19+'المنتجات المعدنية'!F19</f>
        <v>2556415401</v>
      </c>
    </row>
    <row r="20" spans="1:6" ht="18" customHeight="1" x14ac:dyDescent="0.2">
      <c r="A20" s="18">
        <v>17</v>
      </c>
      <c r="B20" s="19" t="s">
        <v>39</v>
      </c>
      <c r="C20" s="21">
        <f>'المنتجات الغذائية'!C20+'الصناعات الجلدية'!C20+'الصناعات الكيمياوية'!C20+'الخامات التعدينية'!C20+'المنتجات المعدنية'!C20</f>
        <v>146729558</v>
      </c>
      <c r="D20" s="18">
        <v>44</v>
      </c>
      <c r="E20" s="19" t="s">
        <v>40</v>
      </c>
      <c r="F20" s="23">
        <f>'المنتجات الغذائية'!F20+'الصناعات الجلدية'!F20+'الصناعات الكيمياوية'!F20+'الخامات التعدينية'!F20+'المنتجات المعدنية'!F20</f>
        <v>213180458</v>
      </c>
    </row>
    <row r="21" spans="1:6" ht="18" customHeight="1" x14ac:dyDescent="0.2">
      <c r="A21" s="15">
        <v>18</v>
      </c>
      <c r="B21" s="16" t="s">
        <v>41</v>
      </c>
      <c r="C21" s="17">
        <f>'المنتجات الغذائية'!C21+'الصناعات الجلدية'!C21+'الصناعات الكيمياوية'!C21+'الخامات التعدينية'!C21+'المنتجات المعدنية'!C21</f>
        <v>11978540</v>
      </c>
      <c r="D21" s="15">
        <v>45</v>
      </c>
      <c r="E21" s="16" t="s">
        <v>42</v>
      </c>
      <c r="F21" s="17">
        <f>'المنتجات الغذائية'!F21+'الصناعات الجلدية'!F21+'الصناعات الكيمياوية'!F21+'الخامات التعدينية'!F21+'المنتجات المعدنية'!F21</f>
        <v>2769595859</v>
      </c>
    </row>
    <row r="22" spans="1:6" ht="18" customHeight="1" x14ac:dyDescent="0.2">
      <c r="A22" s="18">
        <v>19</v>
      </c>
      <c r="B22" s="19" t="s">
        <v>43</v>
      </c>
      <c r="C22" s="21">
        <f>'المنتجات الغذائية'!C22+'الصناعات الجلدية'!C22+'الصناعات الكيمياوية'!C22+'الخامات التعدينية'!C22+'المنتجات المعدنية'!C22</f>
        <v>39586268</v>
      </c>
      <c r="D22" s="18">
        <v>46</v>
      </c>
      <c r="E22" s="19" t="s">
        <v>44</v>
      </c>
      <c r="F22" s="20">
        <f>'المنتجات الغذائية'!F22+'الصناعات الجلدية'!F22+'الصناعات الكيمياوية'!F22+'الخامات التعدينية'!F22+'المنتجات المعدنية'!F22</f>
        <v>1133121612</v>
      </c>
    </row>
    <row r="23" spans="1:6" ht="18" customHeight="1" x14ac:dyDescent="0.2">
      <c r="A23" s="15">
        <v>20</v>
      </c>
      <c r="B23" s="16" t="s">
        <v>45</v>
      </c>
      <c r="C23" s="17">
        <f>'المنتجات الغذائية'!C23+'الصناعات الجلدية'!C23+'الصناعات الكيمياوية'!C23+'الخامات التعدينية'!C23+'المنتجات المعدنية'!C23</f>
        <v>450709561</v>
      </c>
      <c r="D23" s="15">
        <v>47</v>
      </c>
      <c r="E23" s="16" t="s">
        <v>46</v>
      </c>
      <c r="F23" s="17">
        <f>'المنتجات الغذائية'!F23+'الصناعات الجلدية'!F23+'الصناعات الكيمياوية'!F23+'الخامات التعدينية'!F23+'المنتجات المعدنية'!F23</f>
        <v>912273445</v>
      </c>
    </row>
    <row r="24" spans="1:6" ht="18" customHeight="1" x14ac:dyDescent="0.2">
      <c r="A24" s="18">
        <v>21</v>
      </c>
      <c r="B24" s="19" t="s">
        <v>47</v>
      </c>
      <c r="C24" s="21">
        <f>'المنتجات الغذائية'!C24+'الصناعات الجلدية'!C24+'الصناعات الكيمياوية'!C24+'الخامات التعدينية'!C24+'المنتجات المعدنية'!C24</f>
        <v>10560771186</v>
      </c>
      <c r="D24" s="18">
        <v>48</v>
      </c>
      <c r="E24" s="19" t="s">
        <v>48</v>
      </c>
      <c r="F24" s="20">
        <f>'المنتجات الغذائية'!F24+'الصناعات الجلدية'!F24+'الصناعات الكيمياوية'!F24+'الخامات التعدينية'!F24+'المنتجات المعدنية'!F24</f>
        <v>133736698</v>
      </c>
    </row>
    <row r="25" spans="1:6" ht="18" customHeight="1" x14ac:dyDescent="0.2">
      <c r="A25" s="15">
        <v>22</v>
      </c>
      <c r="B25" s="16" t="s">
        <v>49</v>
      </c>
      <c r="C25" s="17">
        <f>'المنتجات الغذائية'!C25+'الصناعات الجلدية'!C25+'الصناعات الكيمياوية'!C25+'الخامات التعدينية'!C25+'المنتجات المعدنية'!C25</f>
        <v>3541489132</v>
      </c>
      <c r="D25" s="15">
        <v>49</v>
      </c>
      <c r="E25" s="16" t="s">
        <v>50</v>
      </c>
      <c r="F25" s="17">
        <f>'المنتجات الغذائية'!F25+'الصناعات الجلدية'!F25+'الصناعات الكيمياوية'!F25+'الخامات التعدينية'!F25+'المنتجات المعدنية'!F25</f>
        <v>87111469</v>
      </c>
    </row>
    <row r="26" spans="1:6" ht="18" customHeight="1" x14ac:dyDescent="0.2">
      <c r="A26" s="18">
        <v>23</v>
      </c>
      <c r="B26" s="19" t="s">
        <v>51</v>
      </c>
      <c r="C26" s="21">
        <f>'المنتجات الغذائية'!C26+'الصناعات الجلدية'!C26+'الصناعات الكيمياوية'!C26+'الخامات التعدينية'!C26+'المنتجات المعدنية'!C26</f>
        <v>16117475437</v>
      </c>
      <c r="D26" s="18">
        <v>50</v>
      </c>
      <c r="E26" s="19" t="s">
        <v>52</v>
      </c>
      <c r="F26" s="20">
        <f>'المنتجات الغذائية'!F26+'الصناعات الجلدية'!F26+'الصناعات الكيمياوية'!F26+'الخامات التعدينية'!F26+'المنتجات المعدنية'!F26</f>
        <v>1651635155</v>
      </c>
    </row>
    <row r="27" spans="1:6" ht="18" customHeight="1" x14ac:dyDescent="0.2">
      <c r="A27" s="15">
        <v>24</v>
      </c>
      <c r="B27" s="16" t="s">
        <v>53</v>
      </c>
      <c r="C27" s="17">
        <f>'المنتجات الغذائية'!C27+'الصناعات الجلدية'!C27+'الصناعات الكيمياوية'!C27+'الخامات التعدينية'!C27+'المنتجات المعدنية'!C27</f>
        <v>2298060954</v>
      </c>
      <c r="D27" s="15">
        <v>51</v>
      </c>
      <c r="E27" s="16" t="s">
        <v>54</v>
      </c>
      <c r="F27" s="17">
        <f>'المنتجات الغذائية'!F27+'الصناعات الجلدية'!F27+'الصناعات الكيمياوية'!F27+'الخامات التعدينية'!F27+'المنتجات المعدنية'!F27</f>
        <v>-14307625</v>
      </c>
    </row>
    <row r="28" spans="1:6" ht="18" customHeight="1" x14ac:dyDescent="0.2">
      <c r="A28" s="18">
        <v>25</v>
      </c>
      <c r="B28" s="19" t="s">
        <v>55</v>
      </c>
      <c r="C28" s="21">
        <f>'المنتجات الغذائية'!C28+'الصناعات الجلدية'!C28+'الصناعات الكيمياوية'!C28+'الخامات التعدينية'!C28+'المنتجات المعدنية'!C28</f>
        <v>1433199425</v>
      </c>
      <c r="D28" s="18">
        <v>52</v>
      </c>
      <c r="E28" s="19" t="s">
        <v>56</v>
      </c>
      <c r="F28" s="20">
        <f>'المنتجات الغذائية'!F28+'الصناعات الجلدية'!F28+'الصناعات الكيمياوية'!F28+'الخامات التعدينية'!F28+'المنتجات المعدنية'!F28</f>
        <v>-853283</v>
      </c>
    </row>
    <row r="29" spans="1:6" ht="18" customHeight="1" x14ac:dyDescent="0.2">
      <c r="A29" s="15">
        <v>26</v>
      </c>
      <c r="B29" s="16" t="s">
        <v>57</v>
      </c>
      <c r="C29" s="17">
        <f>'المنتجات الغذائية'!C29+'الصناعات الجلدية'!C29+'الصناعات الكيمياوية'!C29+'الخامات التعدينية'!C29+'المنتجات المعدنية'!C29</f>
        <v>5687998610</v>
      </c>
      <c r="D29" s="15">
        <v>53</v>
      </c>
      <c r="E29" s="16" t="s">
        <v>58</v>
      </c>
      <c r="F29" s="17">
        <f>'المنتجات الغذائية'!F29+'الصناعات الجلدية'!F29+'الصناعات الكيمياوية'!F29+'الخامات التعدينية'!F29+'المنتجات المعدنية'!F29</f>
        <v>1738746624</v>
      </c>
    </row>
    <row r="30" spans="1:6" ht="21" x14ac:dyDescent="0.2">
      <c r="A30" s="18">
        <v>27</v>
      </c>
      <c r="B30" s="19" t="s">
        <v>59</v>
      </c>
      <c r="C30" s="21">
        <f>'المنتجات الغذائية'!C30+'الصناعات الجلدية'!C30+'الصناعات الكيمياوية'!C30+'الخامات التعدينية'!C30+'المنتجات المعدنية'!C30</f>
        <v>19507413093</v>
      </c>
      <c r="D30" s="18">
        <v>54</v>
      </c>
      <c r="E30" s="19" t="s">
        <v>60</v>
      </c>
      <c r="F30" s="20">
        <f>'المنتجات الغذائية'!F30+'الصناعات الجلدية'!F30+'الصناعات الكيمياوية'!F30+'الخامات التعدينية'!F30+'المنتجات المعدنية'!F30</f>
        <v>817668777</v>
      </c>
    </row>
    <row r="31" spans="1:6" ht="21" x14ac:dyDescent="0.2"/>
    <row r="32" spans="1:6" ht="21" x14ac:dyDescent="0.2"/>
    <row r="33" spans="2:2" ht="21" x14ac:dyDescent="0.2"/>
    <row r="34" spans="2:2" ht="27.75" x14ac:dyDescent="0.2">
      <c r="B34" s="24"/>
    </row>
    <row r="35" spans="2:2" ht="21" x14ac:dyDescent="0.2"/>
    <row r="36" spans="2:2" ht="21" x14ac:dyDescent="0.2"/>
    <row r="37" spans="2:2" ht="21" x14ac:dyDescent="0.2"/>
    <row r="38" spans="2:2" ht="21" x14ac:dyDescent="0.2"/>
    <row r="39" spans="2:2" ht="21" x14ac:dyDescent="0.2"/>
    <row r="40" spans="2:2" ht="21" x14ac:dyDescent="0.2"/>
    <row r="41" spans="2:2" ht="21" x14ac:dyDescent="0.2"/>
    <row r="42" spans="2:2" ht="27.75" x14ac:dyDescent="0.2">
      <c r="B42" s="24"/>
    </row>
    <row r="43" spans="2:2" ht="21" x14ac:dyDescent="0.2"/>
    <row r="44" spans="2:2" ht="21" x14ac:dyDescent="0.2"/>
    <row r="45" spans="2:2" ht="21" x14ac:dyDescent="0.2"/>
    <row r="46" spans="2:2" ht="21" x14ac:dyDescent="0.2"/>
    <row r="47" spans="2:2" ht="21" x14ac:dyDescent="0.2"/>
    <row r="48" spans="2:2" ht="21" x14ac:dyDescent="0.2"/>
    <row r="49" spans="2:6" ht="21" x14ac:dyDescent="0.2"/>
    <row r="50" spans="2:6" ht="21" x14ac:dyDescent="0.2"/>
    <row r="51" spans="2:6" ht="21" x14ac:dyDescent="0.2"/>
    <row r="52" spans="2:6" ht="27.75" x14ac:dyDescent="0.2">
      <c r="B52" s="24"/>
    </row>
    <row r="53" spans="2:6" ht="21" x14ac:dyDescent="0.2"/>
    <row r="54" spans="2:6" ht="21" x14ac:dyDescent="0.2"/>
    <row r="55" spans="2:6" ht="21" x14ac:dyDescent="0.2"/>
    <row r="56" spans="2:6" ht="27.75" x14ac:dyDescent="0.2">
      <c r="B56" s="24"/>
      <c r="E56" s="24"/>
    </row>
    <row r="57" spans="2:6" ht="21" x14ac:dyDescent="0.2"/>
    <row r="58" spans="2:6" ht="21" x14ac:dyDescent="0.2"/>
    <row r="59" spans="2:6" ht="27.75" x14ac:dyDescent="0.2">
      <c r="B59" s="24"/>
    </row>
    <row r="60" spans="2:6" ht="21" x14ac:dyDescent="0.2"/>
    <row r="61" spans="2:6" ht="35.25" x14ac:dyDescent="0.2">
      <c r="B61" s="25"/>
      <c r="C61" s="26"/>
      <c r="F61" s="26"/>
    </row>
    <row r="62" spans="2:6" ht="35.25" x14ac:dyDescent="0.2">
      <c r="B62" s="27"/>
      <c r="C62" s="26"/>
      <c r="F62" s="26"/>
    </row>
    <row r="63" spans="2:6" ht="21" x14ac:dyDescent="0.2">
      <c r="B63" s="28"/>
      <c r="C63" s="26"/>
      <c r="F63" s="26"/>
    </row>
    <row r="64" spans="2:6" ht="35.25" x14ac:dyDescent="0.2">
      <c r="B64" s="29"/>
      <c r="C64" s="26"/>
      <c r="F64" s="26"/>
    </row>
    <row r="65" spans="1:6" ht="21" x14ac:dyDescent="0.2">
      <c r="B65" s="28"/>
      <c r="C65" s="26"/>
      <c r="F65" s="26"/>
    </row>
    <row r="66" spans="1:6" ht="21" x14ac:dyDescent="0.2">
      <c r="B66" s="28"/>
      <c r="C66" s="26"/>
      <c r="F66" s="26"/>
    </row>
    <row r="67" spans="1:6" ht="21" x14ac:dyDescent="0.2">
      <c r="B67" s="28"/>
      <c r="C67" s="26"/>
      <c r="F67" s="26"/>
    </row>
    <row r="68" spans="1:6" ht="21" x14ac:dyDescent="0.2">
      <c r="B68" s="28"/>
      <c r="C68" s="26"/>
      <c r="F68" s="26"/>
    </row>
    <row r="69" spans="1:6" ht="21" x14ac:dyDescent="0.2">
      <c r="B69" s="28"/>
      <c r="C69" s="26"/>
      <c r="F69" s="26"/>
    </row>
    <row r="70" spans="1:6" ht="21" x14ac:dyDescent="0.2">
      <c r="B70" s="28"/>
      <c r="C70" s="26"/>
      <c r="F70" s="26"/>
    </row>
    <row r="71" spans="1:6" ht="21" x14ac:dyDescent="0.2">
      <c r="B71" s="30"/>
      <c r="C71" s="26"/>
      <c r="F71" s="26"/>
    </row>
    <row r="72" spans="1:6" ht="21" x14ac:dyDescent="0.2">
      <c r="B72" s="30"/>
      <c r="C72" s="26"/>
      <c r="F72" s="26"/>
    </row>
    <row r="73" spans="1:6" ht="21" x14ac:dyDescent="0.2">
      <c r="B73" s="30"/>
      <c r="C73" s="26"/>
      <c r="F73" s="26"/>
    </row>
    <row r="74" spans="1:6" ht="21" x14ac:dyDescent="0.2">
      <c r="A74" s="31"/>
      <c r="B74" s="30"/>
      <c r="C74" s="26"/>
      <c r="F74" s="26"/>
    </row>
    <row r="75" spans="1:6" ht="21" x14ac:dyDescent="0.2">
      <c r="B75" s="30"/>
      <c r="C75" s="26"/>
      <c r="F75" s="26"/>
    </row>
    <row r="76" spans="1:6" ht="21" x14ac:dyDescent="0.2">
      <c r="B76" s="28"/>
      <c r="C76" s="26"/>
      <c r="F76" s="26"/>
    </row>
    <row r="77" spans="1:6" ht="35.25" x14ac:dyDescent="0.2">
      <c r="B77" s="27"/>
      <c r="C77" s="26"/>
      <c r="F77" s="26"/>
    </row>
    <row r="78" spans="1:6" ht="21" x14ac:dyDescent="0.2">
      <c r="A78" s="31"/>
      <c r="B78" s="30"/>
      <c r="C78" s="26"/>
      <c r="F78" s="26"/>
    </row>
    <row r="79" spans="1:6" ht="21" x14ac:dyDescent="0.2">
      <c r="A79" s="31"/>
      <c r="B79" s="30"/>
      <c r="C79" s="26"/>
      <c r="F79" s="26"/>
    </row>
    <row r="80" spans="1:6" ht="21" x14ac:dyDescent="0.2">
      <c r="A80" s="31"/>
      <c r="B80" s="30"/>
      <c r="C80" s="26"/>
      <c r="F80" s="26"/>
    </row>
    <row r="81" spans="1:6" ht="21" x14ac:dyDescent="0.2">
      <c r="A81" s="31"/>
      <c r="B81" s="30"/>
      <c r="C81" s="26"/>
      <c r="F81" s="26"/>
    </row>
    <row r="82" spans="1:6" ht="21" x14ac:dyDescent="0.2">
      <c r="A82" s="31"/>
      <c r="B82" s="32"/>
      <c r="C82" s="26"/>
      <c r="F82" s="26"/>
    </row>
    <row r="83" spans="1:6" ht="21" x14ac:dyDescent="0.2">
      <c r="A83" s="31"/>
      <c r="B83" s="30"/>
      <c r="C83" s="26"/>
      <c r="F83" s="26"/>
    </row>
    <row r="84" spans="1:6" ht="21" x14ac:dyDescent="0.2">
      <c r="B84" s="28"/>
      <c r="C84" s="26"/>
      <c r="F84" s="26"/>
    </row>
    <row r="85" spans="1:6" ht="21" x14ac:dyDescent="0.2">
      <c r="B85" s="28"/>
      <c r="C85" s="26"/>
      <c r="F85" s="26"/>
    </row>
    <row r="86" spans="1:6" ht="21" x14ac:dyDescent="0.2">
      <c r="B86" s="28"/>
      <c r="C86" s="26"/>
      <c r="F86" s="26"/>
    </row>
    <row r="87" spans="1:6" ht="21" x14ac:dyDescent="0.2">
      <c r="B87" s="28"/>
      <c r="C87" s="26"/>
      <c r="F87" s="26"/>
    </row>
    <row r="88" spans="1:6" ht="21" x14ac:dyDescent="0.2">
      <c r="B88" s="28"/>
      <c r="C88" s="26"/>
      <c r="F88" s="26"/>
    </row>
    <row r="89" spans="1:6" ht="21" x14ac:dyDescent="0.2">
      <c r="B89" s="28"/>
      <c r="C89" s="26"/>
      <c r="F89" s="26"/>
    </row>
    <row r="90" spans="1:6" ht="21" x14ac:dyDescent="0.2">
      <c r="B90" s="28"/>
      <c r="C90" s="26"/>
      <c r="F90" s="26"/>
    </row>
    <row r="91" spans="1:6" ht="21" x14ac:dyDescent="0.2">
      <c r="B91" s="28"/>
      <c r="C91" s="26"/>
      <c r="F91" s="26"/>
    </row>
    <row r="92" spans="1:6" ht="21" x14ac:dyDescent="0.2">
      <c r="B92" s="33"/>
      <c r="C92" s="26"/>
      <c r="F92" s="26"/>
    </row>
    <row r="93" spans="1:6" ht="21" x14ac:dyDescent="0.2">
      <c r="B93" s="33"/>
      <c r="C93" s="26"/>
      <c r="F93" s="26"/>
    </row>
    <row r="94" spans="1:6" ht="21" x14ac:dyDescent="0.2">
      <c r="B94" s="33"/>
      <c r="C94" s="26"/>
      <c r="F94" s="26"/>
    </row>
    <row r="95" spans="1:6" ht="21" x14ac:dyDescent="0.2">
      <c r="B95" s="33"/>
      <c r="C95" s="26"/>
      <c r="F95" s="26"/>
    </row>
    <row r="96" spans="1:6" ht="21" x14ac:dyDescent="0.2">
      <c r="B96" s="33"/>
      <c r="C96" s="26"/>
      <c r="F96" s="26"/>
    </row>
    <row r="97" spans="1:6" ht="21" x14ac:dyDescent="0.2">
      <c r="B97" s="33"/>
      <c r="C97" s="26"/>
      <c r="F97" s="26"/>
    </row>
    <row r="98" spans="1:6" ht="21" x14ac:dyDescent="0.2">
      <c r="B98" s="33"/>
      <c r="C98" s="26"/>
      <c r="F98" s="26"/>
    </row>
    <row r="99" spans="1:6" ht="21" x14ac:dyDescent="0.2">
      <c r="A99" s="31"/>
      <c r="B99" s="32"/>
      <c r="C99" s="26"/>
      <c r="F99" s="26"/>
    </row>
    <row r="100" spans="1:6" ht="21" x14ac:dyDescent="0.2">
      <c r="A100" s="31"/>
      <c r="B100" s="32"/>
      <c r="C100" s="26"/>
      <c r="F100" s="26"/>
    </row>
    <row r="101" spans="1:6" ht="21" x14ac:dyDescent="0.2">
      <c r="A101" s="31"/>
      <c r="B101" s="32"/>
      <c r="C101" s="26"/>
      <c r="F101" s="26"/>
    </row>
    <row r="102" spans="1:6" ht="21" x14ac:dyDescent="0.2">
      <c r="B102" s="33"/>
      <c r="C102" s="26"/>
      <c r="F102" s="26"/>
    </row>
    <row r="103" spans="1:6" ht="21" x14ac:dyDescent="0.2">
      <c r="B103" s="33"/>
      <c r="C103" s="26"/>
      <c r="F103" s="26"/>
    </row>
    <row r="104" spans="1:6" ht="21" x14ac:dyDescent="0.2">
      <c r="B104" s="33"/>
      <c r="C104" s="26"/>
      <c r="F104" s="26"/>
    </row>
    <row r="105" spans="1:6" ht="21" x14ac:dyDescent="0.2">
      <c r="B105" s="33"/>
      <c r="C105" s="26"/>
      <c r="F105" s="26"/>
    </row>
    <row r="106" spans="1:6" ht="21" x14ac:dyDescent="0.2">
      <c r="A106" s="31"/>
      <c r="B106" s="32"/>
      <c r="C106" s="26"/>
      <c r="F106" s="26"/>
    </row>
    <row r="107" spans="1:6" ht="21" x14ac:dyDescent="0.2">
      <c r="B107" s="33"/>
      <c r="C107" s="26"/>
      <c r="F107" s="26"/>
    </row>
    <row r="108" spans="1:6" ht="21" x14ac:dyDescent="0.2">
      <c r="B108" s="34"/>
      <c r="C108" s="26"/>
      <c r="F108" s="26"/>
    </row>
    <row r="109" spans="1:6" ht="30" x14ac:dyDescent="0.2">
      <c r="B109" s="35"/>
      <c r="C109" s="26"/>
      <c r="F109" s="26"/>
    </row>
    <row r="110" spans="1:6" ht="21" x14ac:dyDescent="0.2">
      <c r="B110" s="28"/>
      <c r="C110" s="26"/>
      <c r="F110" s="26"/>
    </row>
    <row r="111" spans="1:6" ht="21" x14ac:dyDescent="0.2">
      <c r="B111" s="28"/>
      <c r="C111" s="26"/>
      <c r="F111" s="26"/>
    </row>
    <row r="112" spans="1:6" ht="35.25" x14ac:dyDescent="0.2">
      <c r="B112" s="27"/>
      <c r="C112" s="26"/>
      <c r="F112" s="26"/>
    </row>
    <row r="113" spans="1:6" ht="21" x14ac:dyDescent="0.2">
      <c r="B113" s="28"/>
      <c r="C113" s="26"/>
      <c r="F113" s="26"/>
    </row>
    <row r="114" spans="1:6" ht="21" x14ac:dyDescent="0.2">
      <c r="A114" s="31"/>
      <c r="B114" s="30"/>
      <c r="C114" s="26"/>
      <c r="F114" s="26"/>
    </row>
    <row r="115" spans="1:6" ht="21" x14ac:dyDescent="0.2">
      <c r="B115" s="28"/>
      <c r="C115" s="26"/>
      <c r="F115" s="26"/>
    </row>
    <row r="116" spans="1:6" ht="21" x14ac:dyDescent="0.2">
      <c r="B116" s="28"/>
      <c r="C116" s="26"/>
      <c r="F116" s="26"/>
    </row>
    <row r="117" spans="1:6" ht="21" x14ac:dyDescent="0.2">
      <c r="B117" s="28"/>
      <c r="C117" s="26"/>
      <c r="F117" s="26"/>
    </row>
    <row r="118" spans="1:6" ht="21" x14ac:dyDescent="0.2">
      <c r="B118" s="28"/>
      <c r="C118" s="26"/>
      <c r="F118" s="26"/>
    </row>
    <row r="119" spans="1:6" ht="21" x14ac:dyDescent="0.2">
      <c r="A119" s="31"/>
      <c r="B119" s="30"/>
      <c r="C119" s="26"/>
      <c r="F119" s="26"/>
    </row>
    <row r="120" spans="1:6" ht="21" x14ac:dyDescent="0.2">
      <c r="A120" s="31"/>
      <c r="B120" s="36"/>
      <c r="C120" s="26"/>
      <c r="F120" s="26"/>
    </row>
    <row r="121" spans="1:6" ht="21" x14ac:dyDescent="0.2">
      <c r="B121" s="28"/>
      <c r="C121" s="26"/>
      <c r="F121" s="26"/>
    </row>
    <row r="122" spans="1:6" ht="21" x14ac:dyDescent="0.2">
      <c r="B122" s="28"/>
      <c r="C122" s="26"/>
      <c r="F122" s="26"/>
    </row>
    <row r="123" spans="1:6" ht="21" x14ac:dyDescent="0.2">
      <c r="B123" s="28"/>
      <c r="C123" s="26"/>
      <c r="F123" s="26"/>
    </row>
    <row r="124" spans="1:6" ht="21" x14ac:dyDescent="0.2">
      <c r="B124" s="28"/>
      <c r="C124" s="26"/>
      <c r="F124" s="26"/>
    </row>
    <row r="125" spans="1:6" ht="21" x14ac:dyDescent="0.2">
      <c r="B125" s="28"/>
      <c r="C125" s="26"/>
      <c r="F125" s="26"/>
    </row>
    <row r="126" spans="1:6" ht="21" x14ac:dyDescent="0.2">
      <c r="B126" s="28"/>
      <c r="C126" s="26"/>
      <c r="F126" s="26"/>
    </row>
    <row r="127" spans="1:6" ht="21" x14ac:dyDescent="0.2">
      <c r="C127" s="26"/>
      <c r="F127" s="26"/>
    </row>
    <row r="128" spans="1:6" ht="21" x14ac:dyDescent="0.2">
      <c r="B128" s="28"/>
      <c r="C128" s="26"/>
      <c r="F128" s="26"/>
    </row>
    <row r="129" spans="1:6" ht="21" x14ac:dyDescent="0.2">
      <c r="C129" s="26"/>
      <c r="F129" s="26"/>
    </row>
    <row r="130" spans="1:6" ht="21" x14ac:dyDescent="0.2">
      <c r="C130" s="26"/>
      <c r="F130" s="26"/>
    </row>
    <row r="131" spans="1:6" ht="21" x14ac:dyDescent="0.2">
      <c r="B131" s="37"/>
      <c r="C131" s="26"/>
      <c r="F131" s="26"/>
    </row>
    <row r="132" spans="1:6" ht="21" x14ac:dyDescent="0.2">
      <c r="B132" s="37"/>
      <c r="C132" s="26"/>
      <c r="F132" s="26"/>
    </row>
    <row r="133" spans="1:6" ht="23.25" x14ac:dyDescent="0.35">
      <c r="B133" s="38"/>
      <c r="C133" s="26"/>
      <c r="F133" s="26"/>
    </row>
    <row r="134" spans="1:6" ht="23.25" x14ac:dyDescent="0.35">
      <c r="B134" s="38"/>
      <c r="C134" s="26"/>
      <c r="F134" s="26"/>
    </row>
    <row r="135" spans="1:6" ht="21" x14ac:dyDescent="0.2">
      <c r="B135" s="34"/>
      <c r="C135" s="26"/>
      <c r="F135" s="26"/>
    </row>
    <row r="136" spans="1:6" ht="21" x14ac:dyDescent="0.2">
      <c r="B136" s="34"/>
      <c r="C136" s="26"/>
      <c r="F136" s="26"/>
    </row>
    <row r="137" spans="1:6" ht="21" x14ac:dyDescent="0.2">
      <c r="A137" s="31"/>
      <c r="B137" s="36"/>
      <c r="C137" s="26"/>
      <c r="F137" s="26"/>
    </row>
    <row r="138" spans="1:6" ht="21" x14ac:dyDescent="0.2">
      <c r="B138" s="37"/>
      <c r="C138" s="26"/>
      <c r="F138" s="26"/>
    </row>
    <row r="139" spans="1:6" ht="21" x14ac:dyDescent="0.2">
      <c r="A139" s="31"/>
      <c r="B139" s="36"/>
      <c r="C139" s="26"/>
      <c r="F139" s="26"/>
    </row>
    <row r="140" spans="1:6" ht="21" x14ac:dyDescent="0.2">
      <c r="B140" s="37"/>
      <c r="C140" s="26"/>
      <c r="F140" s="26"/>
    </row>
    <row r="141" spans="1:6" ht="21" x14ac:dyDescent="0.2">
      <c r="B141" s="34"/>
      <c r="C141" s="26"/>
      <c r="F141" s="26"/>
    </row>
    <row r="142" spans="1:6" ht="21" x14ac:dyDescent="0.2">
      <c r="B142" s="34"/>
      <c r="C142" s="26"/>
      <c r="F142" s="26"/>
    </row>
    <row r="143" spans="1:6" ht="21" x14ac:dyDescent="0.2">
      <c r="B143" s="34"/>
      <c r="C143" s="26"/>
      <c r="F143" s="26"/>
    </row>
    <row r="144" spans="1:6" ht="21" x14ac:dyDescent="0.2">
      <c r="B144" s="34"/>
      <c r="C144" s="26"/>
      <c r="F144" s="26"/>
    </row>
    <row r="145" spans="2:6" ht="21" x14ac:dyDescent="0.2">
      <c r="B145" s="37"/>
      <c r="C145" s="26"/>
      <c r="F145" s="26"/>
    </row>
    <row r="146" spans="2:6" ht="21" x14ac:dyDescent="0.2">
      <c r="B146" s="37"/>
      <c r="C146" s="26"/>
      <c r="F146" s="26"/>
    </row>
    <row r="147" spans="2:6" ht="21" x14ac:dyDescent="0.2">
      <c r="B147" s="37"/>
      <c r="C147" s="26"/>
      <c r="F147" s="26"/>
    </row>
    <row r="148" spans="2:6" ht="23.25" x14ac:dyDescent="0.35">
      <c r="B148" s="38"/>
      <c r="C148" s="26"/>
      <c r="F148" s="26"/>
    </row>
    <row r="149" spans="2:6" ht="21" x14ac:dyDescent="0.2"/>
    <row r="150" spans="2:6" ht="21" x14ac:dyDescent="0.2"/>
    <row r="151" spans="2:6" ht="18" customHeight="1" x14ac:dyDescent="0.2"/>
    <row r="152" spans="2:6" ht="18" customHeight="1" x14ac:dyDescent="0.2"/>
    <row r="153" spans="2:6" ht="18" customHeight="1" x14ac:dyDescent="0.2"/>
  </sheetData>
  <mergeCells count="2">
    <mergeCell ref="A1:F1"/>
    <mergeCell ref="A2:E2"/>
  </mergeCells>
  <printOptions horizontalCentered="1"/>
  <pageMargins left="0.11811023622047245" right="0.11811023622047245" top="0.6692913385826772" bottom="0.35433070866141736" header="0.9055118110236221" footer="3.937007874015748E-2"/>
  <pageSetup paperSize="9" scale="95" orientation="landscape" r:id="rId1"/>
  <headerFooter>
    <oddFooter>&amp;C81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المنتجات الغذائية</vt:lpstr>
      <vt:lpstr>الصناعات الجلدية</vt:lpstr>
      <vt:lpstr>الصناعات الكيمياوية</vt:lpstr>
      <vt:lpstr>الخامات التعدينية</vt:lpstr>
      <vt:lpstr>المنتجات المعدنية</vt:lpstr>
      <vt:lpstr>مجموع القطاع الصناعي</vt:lpstr>
      <vt:lpstr>'الصناعات الجلدية'!Print_Area</vt:lpstr>
      <vt:lpstr>'الصناعات الكيمياوية'!Print_Area</vt:lpstr>
      <vt:lpstr>'المنتجات الغذائية'!Print_Area</vt:lpstr>
      <vt:lpstr>'المنتجات المعدنية'!Print_Area</vt:lpstr>
      <vt:lpstr>'مجموع القطاع الصناعي'!Print_Area</vt:lpstr>
    </vt:vector>
  </TitlesOfParts>
  <Company>SACC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Maher</dc:creator>
  <cp:lastModifiedBy>Maher</cp:lastModifiedBy>
  <cp:lastPrinted>2024-01-28T07:57:52Z</cp:lastPrinted>
  <dcterms:created xsi:type="dcterms:W3CDTF">2024-01-28T07:48:56Z</dcterms:created>
  <dcterms:modified xsi:type="dcterms:W3CDTF">2024-01-28T08:00:41Z</dcterms:modified>
</cp:coreProperties>
</file>